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8_{9EF53AF2-6DCC-4B88-8FED-CDCEFD038FE2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F3" i="1"/>
  <c r="G3" i="1" s="1"/>
  <c r="G12" i="1" s="1"/>
  <c r="F4" i="1"/>
  <c r="G4" i="1" s="1"/>
  <c r="F5" i="1"/>
  <c r="G5" i="1" s="1"/>
  <c r="F6" i="1"/>
  <c r="G6" i="1" s="1"/>
  <c r="F7" i="1"/>
  <c r="G7" i="1" s="1"/>
  <c r="F8" i="1"/>
  <c r="G8" i="1" s="1"/>
  <c r="H8" i="1" s="1"/>
  <c r="I8" i="1" s="1"/>
  <c r="F9" i="1"/>
  <c r="G9" i="1" s="1"/>
  <c r="F10" i="1"/>
  <c r="G10" i="1" s="1"/>
  <c r="H10" i="1" s="1"/>
  <c r="I10" i="1" s="1"/>
  <c r="F11" i="1"/>
  <c r="G11" i="1" s="1"/>
  <c r="H11" i="1" s="1"/>
  <c r="F12" i="1" l="1"/>
  <c r="H7" i="1"/>
  <c r="I7" i="1" s="1"/>
  <c r="J7" i="1" s="1"/>
  <c r="K7" i="1" s="1"/>
  <c r="H6" i="1"/>
  <c r="I6" i="1" s="1"/>
  <c r="H9" i="1"/>
  <c r="I9" i="1" s="1"/>
  <c r="J9" i="1" s="1"/>
  <c r="K9" i="1" s="1"/>
  <c r="H5" i="1"/>
  <c r="I5" i="1" s="1"/>
  <c r="J5" i="1" s="1"/>
  <c r="K5" i="1" s="1"/>
  <c r="H4" i="1"/>
  <c r="I4" i="1" s="1"/>
  <c r="J4" i="1" s="1"/>
  <c r="K4" i="1" s="1"/>
  <c r="I11" i="1"/>
  <c r="J10" i="1"/>
  <c r="K10" i="1" s="1"/>
  <c r="J8" i="1"/>
  <c r="K8" i="1" s="1"/>
  <c r="H3" i="1"/>
  <c r="I3" i="1" l="1"/>
  <c r="I12" i="1" s="1"/>
  <c r="H12" i="1"/>
  <c r="J6" i="1"/>
  <c r="K6" i="1" s="1"/>
  <c r="J11" i="1"/>
  <c r="K11" i="1" s="1"/>
  <c r="J3" i="1"/>
  <c r="K3" i="1" l="1"/>
  <c r="K12" i="1" s="1"/>
  <c r="J12" i="1"/>
</calcChain>
</file>

<file path=xl/sharedStrings.xml><?xml version="1.0" encoding="utf-8"?>
<sst xmlns="http://schemas.openxmlformats.org/spreadsheetml/2006/main" count="29" uniqueCount="29">
  <si>
    <t>№</t>
  </si>
  <si>
    <t xml:space="preserve">Наименование </t>
  </si>
  <si>
    <t>Кол-во</t>
  </si>
  <si>
    <t>Стоимость в суммах за ед.</t>
  </si>
  <si>
    <t>Цена в долларах и суммах</t>
  </si>
  <si>
    <t>Сумма без НДС</t>
  </si>
  <si>
    <t>Сумма с НДС</t>
  </si>
  <si>
    <t>Сумма</t>
  </si>
  <si>
    <t>Итого:</t>
  </si>
  <si>
    <t>Услуга   10%</t>
  </si>
  <si>
    <t>NVR 7108-45$</t>
  </si>
  <si>
    <t>HDD 4TB 95$</t>
  </si>
  <si>
    <t>POE 8+2-30$</t>
  </si>
  <si>
    <t>KAM 1023 LUF 38$</t>
  </si>
  <si>
    <t>KAM 1323 L/ 2 =28$</t>
  </si>
  <si>
    <t>KAM 2421 - 38$</t>
  </si>
  <si>
    <t>КАБЕЛЬ 150 МЕТРОВ 3500СУМ</t>
  </si>
  <si>
    <t>КОРОБКА 2 ШТ 15000 СУМ</t>
  </si>
  <si>
    <t>РАБОТА 1/ 140$</t>
  </si>
  <si>
    <t>NVR 7108</t>
  </si>
  <si>
    <t xml:space="preserve">HDD 4TB </t>
  </si>
  <si>
    <t>POE 8+2</t>
  </si>
  <si>
    <t>KAM 1023 LUF</t>
  </si>
  <si>
    <t>KAM 1323 L</t>
  </si>
  <si>
    <t xml:space="preserve">KAM 2421 </t>
  </si>
  <si>
    <t>КАБЕЛЬ  сетевой</t>
  </si>
  <si>
    <t xml:space="preserve">КОРОБКА </t>
  </si>
  <si>
    <t xml:space="preserve">РАБОТА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</si>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</sst>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43" fontId="1" fillId="0" borderId="0" xfId="1" applyFont="1"/>
    <xf numFmtId="0" fontId="0" fillId="0" borderId="1" xfId="0" applyBorder="1"/>
    <xf numFmtId="165" fontId="0" fillId="0" borderId="0" xfId="0" applyNumberFormat="1"/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43" fontId="3" fillId="0" borderId="1" xfId="1" applyFont="1" applyBorder="1" applyAlignment="1">
      <alignment horizontal="right" vertical="center" wrapText="1"/>
    </xf>
    <xf numFmtId="43" fontId="2" fillId="0" borderId="1" xfId="1" applyFont="1" applyBorder="1" applyAlignment="1">
      <alignment horizontal="right" vertical="center" wrapText="1"/>
    </xf>
    <xf numFmtId="43" fontId="2" fillId="0" borderId="1" xfId="1" applyFont="1" applyBorder="1" applyAlignment="1">
      <alignment horizontal="right" vertical="center"/>
    </xf>
    <xf numFmtId="164" fontId="5" fillId="0" borderId="1" xfId="1" applyNumberFormat="1" applyFont="1" applyFill="1" applyBorder="1" applyAlignment="1">
      <alignment horizontal="right" vertical="center"/>
    </xf>
    <xf numFmtId="43" fontId="3" fillId="0" borderId="1" xfId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165" fontId="2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79" zoomScaleNormal="79" workbookViewId="0">
      <selection activeCell="H14" sqref="H14"/>
    </sheetView>
  </sheetViews>
  <sheetFormatPr defaultRowHeight="14.25" x14ac:dyDescent="0.45"/>
  <cols>
    <col min="2" max="2" width="5.6640625" customWidth="1"/>
    <col min="3" max="3" width="33.3984375" customWidth="1"/>
    <col min="4" max="4" width="15.59765625" customWidth="1"/>
    <col min="5" max="5" width="11.1328125" customWidth="1"/>
    <col min="6" max="6" width="15.265625" style="4" customWidth="1"/>
    <col min="7" max="7" width="17" style="4" customWidth="1"/>
    <col min="8" max="8" width="15.265625" style="4" customWidth="1"/>
    <col min="9" max="9" width="16.3984375" style="4" customWidth="1"/>
    <col min="10" max="10" width="16.86328125" style="4" customWidth="1"/>
    <col min="11" max="11" width="20.3984375" customWidth="1"/>
  </cols>
  <sheetData>
    <row r="1" spans="1:11" ht="17.25" x14ac:dyDescent="0.45">
      <c r="A1" s="3"/>
      <c r="B1" s="1"/>
    </row>
    <row r="2" spans="1:11" ht="42.75" x14ac:dyDescent="0.45">
      <c r="A2" s="3"/>
      <c r="B2" s="2" t="s">
        <v>0</v>
      </c>
      <c r="C2" s="2" t="s">
        <v>1</v>
      </c>
      <c r="D2" s="7" t="s">
        <v>2</v>
      </c>
      <c r="E2" s="8" t="s">
        <v>4</v>
      </c>
      <c r="F2" s="9" t="s">
        <v>3</v>
      </c>
      <c r="G2" s="10" t="s">
        <v>5</v>
      </c>
      <c r="H2" s="11" t="s">
        <v>6</v>
      </c>
      <c r="I2" s="10" t="s">
        <v>7</v>
      </c>
      <c r="J2" s="11" t="s">
        <v>9</v>
      </c>
      <c r="K2" s="14" t="s">
        <v>8</v>
      </c>
    </row>
    <row r="3" spans="1:11" ht="15.75" x14ac:dyDescent="0.45">
      <c r="B3" s="5">
        <v>1</v>
      </c>
      <c r="C3" s="5" t="s">
        <v>19</v>
      </c>
      <c r="D3" s="14">
        <v>1</v>
      </c>
      <c r="E3" s="12">
        <v>52</v>
      </c>
      <c r="F3" s="13">
        <f>E3*13000</f>
        <v>676000</v>
      </c>
      <c r="G3" s="11">
        <f>F3*D3</f>
        <v>676000</v>
      </c>
      <c r="H3" s="11">
        <f>G3*12%</f>
        <v>81120</v>
      </c>
      <c r="I3" s="11">
        <f>G3+H3</f>
        <v>757120</v>
      </c>
      <c r="J3" s="11">
        <f>I3*10%</f>
        <v>75712</v>
      </c>
      <c r="K3" s="15">
        <f>I3+J3</f>
        <v>832832</v>
      </c>
    </row>
    <row r="4" spans="1:11" ht="15.75" x14ac:dyDescent="0.45">
      <c r="B4" s="5">
        <v>2</v>
      </c>
      <c r="C4" s="5" t="s">
        <v>20</v>
      </c>
      <c r="D4" s="14">
        <v>1</v>
      </c>
      <c r="E4" s="12">
        <v>110</v>
      </c>
      <c r="F4" s="13">
        <f>E4*13000</f>
        <v>1430000</v>
      </c>
      <c r="G4" s="11">
        <f t="shared" ref="G4:G11" si="0">F4*D4</f>
        <v>1430000</v>
      </c>
      <c r="H4" s="11">
        <f t="shared" ref="H4:H11" si="1">G4*12%</f>
        <v>171600</v>
      </c>
      <c r="I4" s="11">
        <f t="shared" ref="I4:I11" si="2">G4+H4</f>
        <v>1601600</v>
      </c>
      <c r="J4" s="11">
        <f t="shared" ref="J4:J11" si="3">I4*10%</f>
        <v>160160</v>
      </c>
      <c r="K4" s="15">
        <f t="shared" ref="K4:K11" si="4">I4+J4</f>
        <v>1761760</v>
      </c>
    </row>
    <row r="5" spans="1:11" ht="15.75" x14ac:dyDescent="0.45">
      <c r="B5" s="5">
        <v>3</v>
      </c>
      <c r="C5" s="5" t="s">
        <v>21</v>
      </c>
      <c r="D5" s="14">
        <v>1</v>
      </c>
      <c r="E5" s="12">
        <v>37.950000000000003</v>
      </c>
      <c r="F5" s="13">
        <f t="shared" ref="F5:F11" si="5">E5*13000</f>
        <v>493350.00000000006</v>
      </c>
      <c r="G5" s="11">
        <f t="shared" si="0"/>
        <v>493350.00000000006</v>
      </c>
      <c r="H5" s="11">
        <f t="shared" si="1"/>
        <v>59202.000000000007</v>
      </c>
      <c r="I5" s="11">
        <f t="shared" si="2"/>
        <v>552552.00000000012</v>
      </c>
      <c r="J5" s="11">
        <f t="shared" si="3"/>
        <v>55255.200000000012</v>
      </c>
      <c r="K5" s="15">
        <f t="shared" si="4"/>
        <v>607807.20000000019</v>
      </c>
    </row>
    <row r="6" spans="1:11" ht="15.75" x14ac:dyDescent="0.45">
      <c r="B6" s="5">
        <v>4</v>
      </c>
      <c r="C6" s="5" t="s">
        <v>22</v>
      </c>
      <c r="D6" s="14">
        <v>1</v>
      </c>
      <c r="E6" s="12">
        <v>44</v>
      </c>
      <c r="F6" s="13">
        <f t="shared" si="5"/>
        <v>572000</v>
      </c>
      <c r="G6" s="11">
        <f t="shared" si="0"/>
        <v>572000</v>
      </c>
      <c r="H6" s="11">
        <f t="shared" si="1"/>
        <v>68640</v>
      </c>
      <c r="I6" s="11">
        <f t="shared" si="2"/>
        <v>640640</v>
      </c>
      <c r="J6" s="11">
        <f t="shared" si="3"/>
        <v>64064</v>
      </c>
      <c r="K6" s="15">
        <f t="shared" si="4"/>
        <v>704704</v>
      </c>
    </row>
    <row r="7" spans="1:11" ht="15.75" x14ac:dyDescent="0.45">
      <c r="B7" s="5">
        <v>5</v>
      </c>
      <c r="C7" s="5" t="s">
        <v>23</v>
      </c>
      <c r="D7" s="14">
        <v>2</v>
      </c>
      <c r="E7" s="12">
        <v>32</v>
      </c>
      <c r="F7" s="13">
        <f t="shared" si="5"/>
        <v>416000</v>
      </c>
      <c r="G7" s="11">
        <f t="shared" si="0"/>
        <v>832000</v>
      </c>
      <c r="H7" s="11">
        <f t="shared" si="1"/>
        <v>99840</v>
      </c>
      <c r="I7" s="11">
        <f t="shared" si="2"/>
        <v>931840</v>
      </c>
      <c r="J7" s="11">
        <f t="shared" si="3"/>
        <v>93184</v>
      </c>
      <c r="K7" s="15">
        <f t="shared" si="4"/>
        <v>1025024</v>
      </c>
    </row>
    <row r="8" spans="1:11" ht="15.75" x14ac:dyDescent="0.45">
      <c r="B8" s="5">
        <v>6</v>
      </c>
      <c r="C8" s="5" t="s">
        <v>24</v>
      </c>
      <c r="D8" s="14">
        <v>1</v>
      </c>
      <c r="E8" s="12">
        <v>44</v>
      </c>
      <c r="F8" s="13">
        <f t="shared" si="5"/>
        <v>572000</v>
      </c>
      <c r="G8" s="11">
        <f t="shared" si="0"/>
        <v>572000</v>
      </c>
      <c r="H8" s="11">
        <f t="shared" si="1"/>
        <v>68640</v>
      </c>
      <c r="I8" s="11">
        <f t="shared" si="2"/>
        <v>640640</v>
      </c>
      <c r="J8" s="11">
        <f t="shared" si="3"/>
        <v>64064</v>
      </c>
      <c r="K8" s="15">
        <f t="shared" si="4"/>
        <v>704704</v>
      </c>
    </row>
    <row r="9" spans="1:11" x14ac:dyDescent="0.45">
      <c r="B9" s="5">
        <v>7</v>
      </c>
      <c r="C9" s="5" t="s">
        <v>25</v>
      </c>
      <c r="D9" s="14">
        <v>150</v>
      </c>
      <c r="E9" s="14">
        <v>0.3</v>
      </c>
      <c r="F9" s="13">
        <f t="shared" si="5"/>
        <v>3900</v>
      </c>
      <c r="G9" s="11">
        <f t="shared" si="0"/>
        <v>585000</v>
      </c>
      <c r="H9" s="11">
        <f t="shared" si="1"/>
        <v>70200</v>
      </c>
      <c r="I9" s="11">
        <f t="shared" si="2"/>
        <v>655200</v>
      </c>
      <c r="J9" s="11">
        <f t="shared" si="3"/>
        <v>65520</v>
      </c>
      <c r="K9" s="15">
        <f t="shared" si="4"/>
        <v>720720</v>
      </c>
    </row>
    <row r="10" spans="1:11" x14ac:dyDescent="0.45">
      <c r="B10" s="5">
        <v>8</v>
      </c>
      <c r="C10" s="5" t="s">
        <v>26</v>
      </c>
      <c r="D10" s="14">
        <v>2</v>
      </c>
      <c r="E10" s="14">
        <v>1.5</v>
      </c>
      <c r="F10" s="13">
        <f t="shared" si="5"/>
        <v>19500</v>
      </c>
      <c r="G10" s="11">
        <f t="shared" si="0"/>
        <v>39000</v>
      </c>
      <c r="H10" s="11">
        <f t="shared" si="1"/>
        <v>4680</v>
      </c>
      <c r="I10" s="11">
        <f t="shared" si="2"/>
        <v>43680</v>
      </c>
      <c r="J10" s="11">
        <f t="shared" si="3"/>
        <v>4368</v>
      </c>
      <c r="K10" s="15">
        <f t="shared" si="4"/>
        <v>48048</v>
      </c>
    </row>
    <row r="11" spans="1:11" x14ac:dyDescent="0.45">
      <c r="B11" s="5">
        <v>9</v>
      </c>
      <c r="C11" s="5" t="s">
        <v>27</v>
      </c>
      <c r="D11" s="14">
        <v>1</v>
      </c>
      <c r="E11" s="14">
        <v>161</v>
      </c>
      <c r="F11" s="13">
        <f t="shared" si="5"/>
        <v>2093000</v>
      </c>
      <c r="G11" s="11">
        <f t="shared" si="0"/>
        <v>2093000</v>
      </c>
      <c r="H11" s="11">
        <f t="shared" si="1"/>
        <v>251160</v>
      </c>
      <c r="I11" s="11">
        <f t="shared" si="2"/>
        <v>2344160</v>
      </c>
      <c r="J11" s="11">
        <f t="shared" si="3"/>
        <v>234416</v>
      </c>
      <c r="K11" s="15">
        <f t="shared" si="4"/>
        <v>2578576</v>
      </c>
    </row>
    <row r="12" spans="1:11" x14ac:dyDescent="0.45">
      <c r="B12" s="5">
        <v>10</v>
      </c>
      <c r="C12" s="5" t="s">
        <v>28</v>
      </c>
      <c r="D12" s="14"/>
      <c r="E12" s="16">
        <f>SUM(E3:E11)</f>
        <v>482.75</v>
      </c>
      <c r="F12" s="13">
        <f>SUM(F3:F11)</f>
        <v>6275750</v>
      </c>
      <c r="G12" s="11">
        <f>SUM(G3:G11)</f>
        <v>7292350</v>
      </c>
      <c r="H12" s="11">
        <f>SUM(H3:H11)</f>
        <v>875082</v>
      </c>
      <c r="I12" s="11">
        <f>SUM(I3:I11)</f>
        <v>8167432</v>
      </c>
      <c r="J12" s="11">
        <f>SUM(J3:J11)</f>
        <v>816743.2</v>
      </c>
      <c r="K12" s="15">
        <f>SUM(K3:K11)</f>
        <v>8984175.1999999993</v>
      </c>
    </row>
    <row r="13" spans="1:11" x14ac:dyDescent="0.45">
      <c r="K13" s="6"/>
    </row>
    <row r="16" spans="1:11" x14ac:dyDescent="0.45">
      <c r="C16" t="s">
        <v>10</v>
      </c>
    </row>
    <row r="17" spans="3:3" x14ac:dyDescent="0.45">
      <c r="C17" t="s">
        <v>11</v>
      </c>
    </row>
    <row r="18" spans="3:3" x14ac:dyDescent="0.45">
      <c r="C18" t="s">
        <v>12</v>
      </c>
    </row>
    <row r="19" spans="3:3" x14ac:dyDescent="0.45">
      <c r="C19" t="s">
        <v>13</v>
      </c>
    </row>
    <row r="20" spans="3:3" x14ac:dyDescent="0.45">
      <c r="C20" t="s">
        <v>14</v>
      </c>
    </row>
    <row r="21" spans="3:3" x14ac:dyDescent="0.45">
      <c r="C21" t="s">
        <v>15</v>
      </c>
    </row>
    <row r="22" spans="3:3" x14ac:dyDescent="0.45">
      <c r="C22" t="s">
        <v>16</v>
      </c>
    </row>
    <row r="23" spans="3:3" x14ac:dyDescent="0.45">
      <c r="C23" t="s">
        <v>17</v>
      </c>
    </row>
    <row r="24" spans="3:3" x14ac:dyDescent="0.45">
      <c r="C2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Лёля</dc:creator>
  <cp:lastModifiedBy>itgroup</cp:lastModifiedBy>
  <dcterms:created xsi:type="dcterms:W3CDTF">2015-06-05T18:17:20Z</dcterms:created>
  <dcterms:modified xsi:type="dcterms:W3CDTF">2025-05-13T06:06:07Z</dcterms:modified>
</cp:coreProperties>
</file>