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itgroup\Desktop\"/>
    </mc:Choice>
  </mc:AlternateContent>
  <xr:revisionPtr revIDLastSave="0" documentId="13_ncr:1_{3C00B4F1-0D3E-40B6-A53B-186CB4A4B8BF}" xr6:coauthVersionLast="47" xr6:coauthVersionMax="47" xr10:uidLastSave="{00000000-0000-0000-0000-000000000000}"/>
  <bookViews>
    <workbookView minimized="1" xWindow="3150" yWindow="0" windowWidth="16200" windowHeight="8570" tabRatio="919" firstSheet="13" activeTab="13" xr2:uid="{00000000-000D-0000-FFFF-FFFF00000000}"/>
  </bookViews>
  <sheets>
    <sheet name="HD камеры" sheetId="4" r:id="rId1"/>
    <sheet name="DVR" sheetId="2" r:id="rId2"/>
    <sheet name="IP камеры" sheetId="3" r:id="rId3"/>
    <sheet name="NVR" sheetId="1" r:id="rId4"/>
    <sheet name="Проектное оборудование" sheetId="12" r:id="rId5"/>
    <sheet name="Домофоны и СКУД" sheetId="13" r:id="rId6"/>
    <sheet name="Сетевое оборудование" sheetId="14" r:id="rId7"/>
    <sheet name="Кабель" sheetId="8" r:id="rId8"/>
    <sheet name="Пожарная безопасность" sheetId="9" r:id="rId9"/>
    <sheet name="Жесткие диски" sheetId="18" r:id="rId10"/>
    <sheet name="PTZ камеры" sheetId="21" r:id="rId11"/>
    <sheet name="Аксессуары и прочее" sheetId="10" r:id="rId12"/>
    <sheet name="Стабилизаторы" sheetId="31" r:id="rId13"/>
    <sheet name="AX PRO KIT" sheetId="22" r:id="rId14"/>
    <sheet name="ZkTeco" sheetId="29" r:id="rId15"/>
    <sheet name="KANIHAD" sheetId="32" r:id="rId16"/>
    <sheet name="RUBEZH" sheetId="36" r:id="rId17"/>
    <sheet name="Bolid" sheetId="34" r:id="rId18"/>
    <sheet name="Короткий прайс" sheetId="27" r:id="rId19"/>
  </sheets>
  <definedNames>
    <definedName name="_xlnm._FilterDatabase" localSheetId="13" hidden="1">'AX PRO KIT'!$A$1:$J$32</definedName>
    <definedName name="_xlnm._FilterDatabase" localSheetId="0" hidden="1">'HD камеры'!$A$1:$J$30</definedName>
    <definedName name="_xlnm._FilterDatabase" localSheetId="2" hidden="1">'IP камеры'!$A$1:$J$97</definedName>
    <definedName name="_xlnm._FilterDatabase" localSheetId="3" hidden="1">NVR!$A$1:$J$26</definedName>
    <definedName name="_xlnm._FilterDatabase" localSheetId="10" hidden="1">'PTZ камеры'!$A$1:$J$33</definedName>
    <definedName name="_xlnm._FilterDatabase" localSheetId="11" hidden="1">'Аксессуары и прочее'!$A$1:$J$198</definedName>
    <definedName name="_xlnm._FilterDatabase" localSheetId="5" hidden="1">'Домофоны и СКУД'!$A$1:$J$89</definedName>
    <definedName name="_xlnm._FilterDatabase" localSheetId="9" hidden="1">'Жесткие диски'!$A$1:$J$11</definedName>
    <definedName name="_xlnm._FilterDatabase" localSheetId="7" hidden="1">Кабель!$A$1:$J$21</definedName>
    <definedName name="_xlnm._FilterDatabase" localSheetId="18" hidden="1">'Короткий прайс'!$A$1:$C$937</definedName>
    <definedName name="_xlnm._FilterDatabase" localSheetId="8" hidden="1">'Пожарная безопасность'!$A$1:$J$60</definedName>
    <definedName name="_xlnm._FilterDatabase" localSheetId="4" hidden="1">'Проектное оборудование'!$A$1:$J$56</definedName>
    <definedName name="_xlnm._FilterDatabase" localSheetId="6" hidden="1">'Сетевое оборудование'!$A$1:$J$77</definedName>
    <definedName name="_xlnm.Print_Area" localSheetId="11">'Аксессуары и прочее'!$A$1:$I$196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67" i="12" l="1"/>
  <c r="H67" i="12" s="1"/>
  <c r="E3" i="13"/>
  <c r="E4" i="13"/>
  <c r="E5" i="13"/>
  <c r="E6" i="13"/>
  <c r="E7" i="13"/>
  <c r="E8" i="13"/>
  <c r="E9" i="13"/>
  <c r="E10" i="13"/>
  <c r="E11" i="13"/>
  <c r="E12" i="13"/>
  <c r="E13" i="13"/>
  <c r="E14" i="13"/>
  <c r="E15" i="13"/>
  <c r="E16" i="13"/>
  <c r="E17" i="13"/>
  <c r="E18" i="13"/>
  <c r="E19" i="13"/>
  <c r="E20" i="13"/>
  <c r="E21" i="13"/>
  <c r="E22" i="13"/>
  <c r="E23" i="13"/>
  <c r="E24" i="13"/>
  <c r="E25" i="13"/>
  <c r="E26" i="13"/>
  <c r="E27" i="13"/>
  <c r="E28" i="13"/>
  <c r="E29" i="13"/>
  <c r="E30" i="13"/>
  <c r="E31" i="13"/>
  <c r="E32" i="13"/>
  <c r="E33" i="13"/>
  <c r="E34" i="13"/>
  <c r="E35" i="13"/>
  <c r="E36" i="13"/>
  <c r="E37" i="13"/>
  <c r="E38" i="13"/>
  <c r="E39" i="13"/>
  <c r="E40" i="13"/>
  <c r="E41" i="13"/>
  <c r="E42" i="13"/>
  <c r="E43" i="13"/>
  <c r="E44" i="13"/>
  <c r="E45" i="13"/>
  <c r="E46" i="13"/>
  <c r="E47" i="13"/>
  <c r="E48" i="13"/>
  <c r="E49" i="13"/>
  <c r="E50" i="13"/>
  <c r="E51" i="13"/>
  <c r="E52" i="13"/>
  <c r="E53" i="13"/>
  <c r="E54" i="13"/>
  <c r="E55" i="13"/>
  <c r="E56" i="13"/>
  <c r="E57" i="13"/>
  <c r="E58" i="13"/>
  <c r="E59" i="13"/>
  <c r="E60" i="13"/>
  <c r="E61" i="13"/>
  <c r="E62" i="13"/>
  <c r="E63" i="13"/>
  <c r="E64" i="13"/>
  <c r="E65" i="13"/>
  <c r="E66" i="13"/>
  <c r="E67" i="13"/>
  <c r="E68" i="13"/>
  <c r="E69" i="13"/>
  <c r="E70" i="13"/>
  <c r="E71" i="13"/>
  <c r="F71" i="13" s="1"/>
  <c r="I71" i="13" s="1"/>
  <c r="E72" i="13"/>
  <c r="H72" i="13" s="1"/>
  <c r="E73" i="13"/>
  <c r="E74" i="13"/>
  <c r="E75" i="13"/>
  <c r="E76" i="13"/>
  <c r="E77" i="13"/>
  <c r="E78" i="13"/>
  <c r="E79" i="13"/>
  <c r="E80" i="13"/>
  <c r="E81" i="13"/>
  <c r="E82" i="13"/>
  <c r="E83" i="13"/>
  <c r="E84" i="13"/>
  <c r="E85" i="13"/>
  <c r="E86" i="13"/>
  <c r="E87" i="13"/>
  <c r="E88" i="13"/>
  <c r="E89" i="13"/>
  <c r="E90" i="13"/>
  <c r="E91" i="13"/>
  <c r="E92" i="13"/>
  <c r="E93" i="13"/>
  <c r="E94" i="13"/>
  <c r="E95" i="13"/>
  <c r="E96" i="13"/>
  <c r="E97" i="13"/>
  <c r="E98" i="13"/>
  <c r="E99" i="13"/>
  <c r="E100" i="13"/>
  <c r="E101" i="13"/>
  <c r="E102" i="13"/>
  <c r="E103" i="13"/>
  <c r="E30" i="1"/>
  <c r="F30" i="1" s="1"/>
  <c r="I30" i="1" s="1"/>
  <c r="E31" i="1"/>
  <c r="F31" i="1" s="1"/>
  <c r="I31" i="1" s="1"/>
  <c r="E32" i="1"/>
  <c r="F32" i="1" s="1"/>
  <c r="I32" i="1" s="1"/>
  <c r="E33" i="1"/>
  <c r="F33" i="1" s="1"/>
  <c r="I33" i="1" s="1"/>
  <c r="E34" i="1"/>
  <c r="F34" i="1" s="1"/>
  <c r="I34" i="1" s="1"/>
  <c r="E35" i="1"/>
  <c r="F35" i="1" s="1"/>
  <c r="I35" i="1" s="1"/>
  <c r="E14" i="32"/>
  <c r="H14" i="32" s="1"/>
  <c r="E25" i="8"/>
  <c r="F25" i="8" s="1"/>
  <c r="I25" i="8" s="1"/>
  <c r="E19" i="18"/>
  <c r="H19" i="18" s="1"/>
  <c r="E18" i="18"/>
  <c r="H18" i="18" s="1"/>
  <c r="E17" i="18"/>
  <c r="F17" i="18" s="1"/>
  <c r="I17" i="18" s="1"/>
  <c r="E249" i="10"/>
  <c r="E13" i="32"/>
  <c r="H13" i="32" s="1"/>
  <c r="E12" i="32"/>
  <c r="H12" i="32" s="1"/>
  <c r="E11" i="32"/>
  <c r="H11" i="32" s="1"/>
  <c r="E10" i="32"/>
  <c r="H10" i="32" s="1"/>
  <c r="E3" i="36"/>
  <c r="H3" i="36" s="1"/>
  <c r="E4" i="36"/>
  <c r="H4" i="36" s="1"/>
  <c r="E5" i="36"/>
  <c r="F5" i="36" s="1"/>
  <c r="I5" i="36" s="1"/>
  <c r="E6" i="36"/>
  <c r="H6" i="36" s="1"/>
  <c r="E7" i="36"/>
  <c r="H7" i="36" s="1"/>
  <c r="E8" i="36"/>
  <c r="H8" i="36" s="1"/>
  <c r="E9" i="36"/>
  <c r="F9" i="36" s="1"/>
  <c r="I9" i="36" s="1"/>
  <c r="E10" i="36"/>
  <c r="H10" i="36" s="1"/>
  <c r="E11" i="36"/>
  <c r="H11" i="36" s="1"/>
  <c r="E12" i="36"/>
  <c r="H12" i="36" s="1"/>
  <c r="E13" i="36"/>
  <c r="F13" i="36" s="1"/>
  <c r="I13" i="36" s="1"/>
  <c r="E14" i="36"/>
  <c r="H14" i="36" s="1"/>
  <c r="E15" i="36"/>
  <c r="H15" i="36" s="1"/>
  <c r="E16" i="36"/>
  <c r="H16" i="36" s="1"/>
  <c r="E17" i="36"/>
  <c r="H17" i="36" s="1"/>
  <c r="E2" i="36"/>
  <c r="H2" i="36" s="1"/>
  <c r="E6" i="34"/>
  <c r="F6" i="34" s="1"/>
  <c r="I6" i="34" s="1"/>
  <c r="E7" i="34"/>
  <c r="F7" i="34" s="1"/>
  <c r="I7" i="34" s="1"/>
  <c r="E8" i="34"/>
  <c r="F8" i="34" s="1"/>
  <c r="I8" i="34" s="1"/>
  <c r="E9" i="34"/>
  <c r="F9" i="34" s="1"/>
  <c r="I9" i="34" s="1"/>
  <c r="E10" i="34"/>
  <c r="F10" i="34" s="1"/>
  <c r="I10" i="34" s="1"/>
  <c r="E11" i="34"/>
  <c r="F11" i="34" s="1"/>
  <c r="I11" i="34" s="1"/>
  <c r="E12" i="34"/>
  <c r="F12" i="34" s="1"/>
  <c r="I12" i="34" s="1"/>
  <c r="E13" i="34"/>
  <c r="F13" i="34" s="1"/>
  <c r="I13" i="34" s="1"/>
  <c r="E14" i="34"/>
  <c r="F14" i="34" s="1"/>
  <c r="I14" i="34" s="1"/>
  <c r="E15" i="34"/>
  <c r="F15" i="34" s="1"/>
  <c r="I15" i="34" s="1"/>
  <c r="E16" i="34"/>
  <c r="F16" i="34" s="1"/>
  <c r="I16" i="34" s="1"/>
  <c r="E17" i="34"/>
  <c r="F17" i="34" s="1"/>
  <c r="I17" i="34" s="1"/>
  <c r="E18" i="34"/>
  <c r="F18" i="34" s="1"/>
  <c r="I18" i="34" s="1"/>
  <c r="E19" i="34"/>
  <c r="H19" i="34" s="1"/>
  <c r="E20" i="34"/>
  <c r="F20" i="34" s="1"/>
  <c r="I20" i="34" s="1"/>
  <c r="E21" i="34"/>
  <c r="F21" i="34" s="1"/>
  <c r="I21" i="34" s="1"/>
  <c r="E22" i="34"/>
  <c r="F22" i="34" s="1"/>
  <c r="I22" i="34" s="1"/>
  <c r="E5" i="34"/>
  <c r="H5" i="34" s="1"/>
  <c r="E4" i="34"/>
  <c r="H4" i="34" s="1"/>
  <c r="E3" i="34"/>
  <c r="H3" i="34" s="1"/>
  <c r="E2" i="34"/>
  <c r="H2" i="34" s="1"/>
  <c r="E248" i="10"/>
  <c r="H248" i="10" s="1"/>
  <c r="E247" i="10"/>
  <c r="H247" i="10" s="1"/>
  <c r="E246" i="10"/>
  <c r="H246" i="10" s="1"/>
  <c r="E245" i="10"/>
  <c r="H245" i="10" s="1"/>
  <c r="E235" i="10"/>
  <c r="F235" i="10" s="1"/>
  <c r="I235" i="10" s="1"/>
  <c r="E236" i="10"/>
  <c r="H236" i="10" s="1"/>
  <c r="E237" i="10"/>
  <c r="H237" i="10" s="1"/>
  <c r="E238" i="10"/>
  <c r="F238" i="10" s="1"/>
  <c r="I238" i="10" s="1"/>
  <c r="E239" i="10"/>
  <c r="F239" i="10" s="1"/>
  <c r="I239" i="10" s="1"/>
  <c r="E240" i="10"/>
  <c r="H240" i="10" s="1"/>
  <c r="E241" i="10"/>
  <c r="E242" i="10"/>
  <c r="E243" i="10"/>
  <c r="F243" i="10" s="1"/>
  <c r="I243" i="10" s="1"/>
  <c r="E244" i="10"/>
  <c r="H244" i="10" s="1"/>
  <c r="E234" i="10"/>
  <c r="F236" i="10"/>
  <c r="I236" i="10" s="1"/>
  <c r="E3" i="32"/>
  <c r="H3" i="32" s="1"/>
  <c r="E4" i="32"/>
  <c r="H4" i="32" s="1"/>
  <c r="E5" i="32"/>
  <c r="F5" i="32" s="1"/>
  <c r="I5" i="32" s="1"/>
  <c r="E6" i="32"/>
  <c r="F6" i="32" s="1"/>
  <c r="I6" i="32" s="1"/>
  <c r="E7" i="32"/>
  <c r="F7" i="32" s="1"/>
  <c r="I7" i="32" s="1"/>
  <c r="E8" i="32"/>
  <c r="F8" i="32" s="1"/>
  <c r="I8" i="32" s="1"/>
  <c r="E9" i="32"/>
  <c r="H9" i="32" s="1"/>
  <c r="E2" i="32"/>
  <c r="F2" i="32" s="1"/>
  <c r="I2" i="32" s="1"/>
  <c r="F234" i="10" l="1"/>
  <c r="I234" i="10" s="1"/>
  <c r="H234" i="10"/>
  <c r="F249" i="10"/>
  <c r="I249" i="10" s="1"/>
  <c r="H249" i="10"/>
  <c r="F241" i="10"/>
  <c r="I241" i="10" s="1"/>
  <c r="H241" i="10"/>
  <c r="F242" i="10"/>
  <c r="I242" i="10" s="1"/>
  <c r="H242" i="10"/>
  <c r="F237" i="10"/>
  <c r="I237" i="10" s="1"/>
  <c r="H238" i="10"/>
  <c r="H243" i="10"/>
  <c r="H239" i="10"/>
  <c r="H235" i="10"/>
  <c r="H15" i="34"/>
  <c r="H7" i="34"/>
  <c r="H11" i="34"/>
  <c r="F67" i="12"/>
  <c r="I67" i="12" s="1"/>
  <c r="F72" i="13"/>
  <c r="I72" i="13" s="1"/>
  <c r="H71" i="13"/>
  <c r="H33" i="1"/>
  <c r="H35" i="1"/>
  <c r="H31" i="1"/>
  <c r="H32" i="1"/>
  <c r="H34" i="1"/>
  <c r="H30" i="1"/>
  <c r="F14" i="32"/>
  <c r="I14" i="32" s="1"/>
  <c r="H25" i="8"/>
  <c r="H17" i="18"/>
  <c r="F19" i="18"/>
  <c r="I19" i="18" s="1"/>
  <c r="F18" i="18"/>
  <c r="I18" i="18" s="1"/>
  <c r="F11" i="32"/>
  <c r="I11" i="32" s="1"/>
  <c r="F13" i="32"/>
  <c r="I13" i="32" s="1"/>
  <c r="F10" i="32"/>
  <c r="I10" i="32" s="1"/>
  <c r="F12" i="32"/>
  <c r="I12" i="32" s="1"/>
  <c r="F3" i="36"/>
  <c r="I3" i="36" s="1"/>
  <c r="F7" i="36"/>
  <c r="I7" i="36" s="1"/>
  <c r="F11" i="36"/>
  <c r="I11" i="36" s="1"/>
  <c r="F15" i="36"/>
  <c r="I15" i="36" s="1"/>
  <c r="F4" i="36"/>
  <c r="I4" i="36" s="1"/>
  <c r="F8" i="36"/>
  <c r="I8" i="36" s="1"/>
  <c r="F12" i="36"/>
  <c r="I12" i="36" s="1"/>
  <c r="F16" i="36"/>
  <c r="I16" i="36" s="1"/>
  <c r="F17" i="36"/>
  <c r="I17" i="36" s="1"/>
  <c r="H5" i="36"/>
  <c r="H9" i="36"/>
  <c r="H13" i="36"/>
  <c r="F2" i="36"/>
  <c r="I2" i="36" s="1"/>
  <c r="F6" i="36"/>
  <c r="I6" i="36" s="1"/>
  <c r="F10" i="36"/>
  <c r="I10" i="36" s="1"/>
  <c r="F14" i="36"/>
  <c r="I14" i="36" s="1"/>
  <c r="H21" i="34"/>
  <c r="H17" i="34"/>
  <c r="H13" i="34"/>
  <c r="H9" i="34"/>
  <c r="H20" i="34"/>
  <c r="H16" i="34"/>
  <c r="H12" i="34"/>
  <c r="H8" i="34"/>
  <c r="F19" i="34"/>
  <c r="I19" i="34" s="1"/>
  <c r="H22" i="34"/>
  <c r="H18" i="34"/>
  <c r="H14" i="34"/>
  <c r="H10" i="34"/>
  <c r="H6" i="34"/>
  <c r="F2" i="34"/>
  <c r="I2" i="34" s="1"/>
  <c r="F3" i="34"/>
  <c r="I3" i="34" s="1"/>
  <c r="F4" i="34"/>
  <c r="I4" i="34" s="1"/>
  <c r="F5" i="34"/>
  <c r="I5" i="34" s="1"/>
  <c r="F245" i="10"/>
  <c r="I245" i="10" s="1"/>
  <c r="F247" i="10"/>
  <c r="I247" i="10" s="1"/>
  <c r="F248" i="10"/>
  <c r="I248" i="10" s="1"/>
  <c r="F246" i="10"/>
  <c r="I246" i="10" s="1"/>
  <c r="F240" i="10"/>
  <c r="I240" i="10" s="1"/>
  <c r="F244" i="10"/>
  <c r="I244" i="10" s="1"/>
  <c r="F9" i="32"/>
  <c r="I9" i="32" s="1"/>
  <c r="H8" i="32"/>
  <c r="H7" i="32"/>
  <c r="H6" i="32"/>
  <c r="H5" i="32"/>
  <c r="H2" i="32"/>
  <c r="F3" i="32"/>
  <c r="I3" i="32" s="1"/>
  <c r="F4" i="32"/>
  <c r="I4" i="32" s="1"/>
  <c r="E5" i="4" l="1"/>
  <c r="H5" i="4" s="1"/>
  <c r="E4" i="4"/>
  <c r="F4" i="4" s="1"/>
  <c r="I4" i="4" s="1"/>
  <c r="E4" i="14"/>
  <c r="H4" i="14" s="1"/>
  <c r="E3" i="14"/>
  <c r="H3" i="14" s="1"/>
  <c r="E2" i="14"/>
  <c r="H2" i="14" s="1"/>
  <c r="E3" i="9"/>
  <c r="E4" i="9"/>
  <c r="E5" i="9"/>
  <c r="E6" i="9"/>
  <c r="E7" i="9"/>
  <c r="E8" i="9"/>
  <c r="E9" i="9"/>
  <c r="E10" i="9"/>
  <c r="E11" i="9"/>
  <c r="E12" i="9"/>
  <c r="E13" i="9"/>
  <c r="E14" i="9"/>
  <c r="E15" i="9"/>
  <c r="E16" i="9"/>
  <c r="E17" i="9"/>
  <c r="E18" i="9"/>
  <c r="E19" i="9"/>
  <c r="E20" i="9"/>
  <c r="E21" i="9"/>
  <c r="E22" i="9"/>
  <c r="E23" i="9"/>
  <c r="E24" i="9"/>
  <c r="E25" i="9"/>
  <c r="E26" i="9"/>
  <c r="E27" i="9"/>
  <c r="E28" i="9"/>
  <c r="E29" i="9"/>
  <c r="E30" i="9"/>
  <c r="E31" i="9"/>
  <c r="E32" i="9"/>
  <c r="E33" i="9"/>
  <c r="E34" i="9"/>
  <c r="E35" i="9"/>
  <c r="E36" i="9"/>
  <c r="E37" i="9"/>
  <c r="E38" i="9"/>
  <c r="E39" i="9"/>
  <c r="E40" i="9"/>
  <c r="E41" i="9"/>
  <c r="E42" i="9"/>
  <c r="E43" i="9"/>
  <c r="E44" i="9"/>
  <c r="E45" i="9"/>
  <c r="E46" i="9"/>
  <c r="E47" i="9"/>
  <c r="E48" i="9"/>
  <c r="E49" i="9"/>
  <c r="E50" i="9"/>
  <c r="E51" i="9"/>
  <c r="E52" i="9"/>
  <c r="E53" i="9"/>
  <c r="E54" i="9"/>
  <c r="E55" i="9"/>
  <c r="E56" i="9"/>
  <c r="E57" i="9"/>
  <c r="E58" i="9"/>
  <c r="E59" i="9"/>
  <c r="E60" i="9"/>
  <c r="E61" i="9"/>
  <c r="E62" i="9"/>
  <c r="E8" i="8"/>
  <c r="E9" i="8"/>
  <c r="E10" i="8"/>
  <c r="E11" i="8"/>
  <c r="E12" i="8"/>
  <c r="E13" i="8"/>
  <c r="E14" i="8"/>
  <c r="E15" i="8"/>
  <c r="E16" i="8"/>
  <c r="E17" i="8"/>
  <c r="E18" i="8"/>
  <c r="E19" i="8"/>
  <c r="E20" i="8"/>
  <c r="E21" i="8"/>
  <c r="E22" i="8"/>
  <c r="E23" i="8"/>
  <c r="E24" i="8"/>
  <c r="E3" i="2"/>
  <c r="E4" i="2"/>
  <c r="E5" i="2"/>
  <c r="E6" i="2"/>
  <c r="E7" i="2"/>
  <c r="E8" i="2"/>
  <c r="E9" i="2"/>
  <c r="E10" i="2"/>
  <c r="E3" i="3"/>
  <c r="E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3" i="3"/>
  <c r="E94" i="3"/>
  <c r="E95" i="3"/>
  <c r="E96" i="3"/>
  <c r="E97" i="3"/>
  <c r="E98" i="3"/>
  <c r="E99" i="3"/>
  <c r="E100" i="3"/>
  <c r="E101" i="3"/>
  <c r="E102" i="3"/>
  <c r="E103" i="3"/>
  <c r="E104" i="3"/>
  <c r="E105" i="3"/>
  <c r="E106" i="3"/>
  <c r="E107" i="3"/>
  <c r="E108" i="3"/>
  <c r="E109" i="3"/>
  <c r="E110" i="3"/>
  <c r="E111" i="3"/>
  <c r="E112" i="3"/>
  <c r="E113" i="3"/>
  <c r="E114" i="3"/>
  <c r="E115" i="3"/>
  <c r="E116" i="3"/>
  <c r="E117" i="3"/>
  <c r="E118" i="3"/>
  <c r="E119" i="3"/>
  <c r="E120" i="3"/>
  <c r="E121" i="3"/>
  <c r="E122" i="3"/>
  <c r="E123" i="3"/>
  <c r="E124" i="3"/>
  <c r="E125" i="3"/>
  <c r="E126" i="3"/>
  <c r="E127" i="3"/>
  <c r="E128" i="3"/>
  <c r="E129" i="3"/>
  <c r="E130" i="3"/>
  <c r="E131" i="3"/>
  <c r="E132" i="3"/>
  <c r="H132" i="3" s="1"/>
  <c r="E133" i="3"/>
  <c r="H133" i="3" s="1"/>
  <c r="E134" i="3"/>
  <c r="F134" i="3" s="1"/>
  <c r="I134" i="3" s="1"/>
  <c r="E135" i="3"/>
  <c r="H135" i="3" s="1"/>
  <c r="E3" i="1"/>
  <c r="E4" i="1"/>
  <c r="E5" i="1"/>
  <c r="E6" i="1"/>
  <c r="E7" i="1"/>
  <c r="E8" i="1"/>
  <c r="E9" i="1"/>
  <c r="E10" i="1"/>
  <c r="E11" i="1"/>
  <c r="E12" i="1"/>
  <c r="E13" i="1"/>
  <c r="E14" i="1"/>
  <c r="E15" i="1"/>
  <c r="E16" i="1"/>
  <c r="E17" i="1"/>
  <c r="E18" i="1"/>
  <c r="E19" i="1"/>
  <c r="E20" i="1"/>
  <c r="E21" i="1"/>
  <c r="E22" i="1"/>
  <c r="E23" i="1"/>
  <c r="E24" i="1"/>
  <c r="E25" i="1"/>
  <c r="E26" i="1"/>
  <c r="E27" i="1"/>
  <c r="E28" i="1"/>
  <c r="E29" i="1"/>
  <c r="H29" i="1" s="1"/>
  <c r="E3" i="12"/>
  <c r="E4" i="12"/>
  <c r="E5" i="12"/>
  <c r="E6" i="12"/>
  <c r="E7" i="12"/>
  <c r="E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E35" i="12"/>
  <c r="E36" i="12"/>
  <c r="E37" i="12"/>
  <c r="E38" i="12"/>
  <c r="E39" i="12"/>
  <c r="E40" i="12"/>
  <c r="E41" i="12"/>
  <c r="E42" i="12"/>
  <c r="E43" i="12"/>
  <c r="E44" i="12"/>
  <c r="E45" i="12"/>
  <c r="E46" i="12"/>
  <c r="E47" i="12"/>
  <c r="E48" i="12"/>
  <c r="E49" i="12"/>
  <c r="E50" i="12"/>
  <c r="E51" i="12"/>
  <c r="E52" i="12"/>
  <c r="E53" i="12"/>
  <c r="E54" i="12"/>
  <c r="E55" i="12"/>
  <c r="E56" i="12"/>
  <c r="E57" i="12"/>
  <c r="E58" i="12"/>
  <c r="E59" i="12"/>
  <c r="E60" i="12"/>
  <c r="E61" i="12"/>
  <c r="E62" i="12"/>
  <c r="E63" i="12"/>
  <c r="E64" i="12"/>
  <c r="E65" i="12"/>
  <c r="E66" i="12"/>
  <c r="E5" i="14"/>
  <c r="H5" i="14" s="1"/>
  <c r="H4" i="4" l="1"/>
  <c r="F5" i="4"/>
  <c r="I5" i="4" s="1"/>
  <c r="F4" i="14"/>
  <c r="I4" i="14" s="1"/>
  <c r="F2" i="14"/>
  <c r="I2" i="14" s="1"/>
  <c r="F3" i="14"/>
  <c r="I3" i="14" s="1"/>
  <c r="F5" i="14"/>
  <c r="I5" i="14" s="1"/>
  <c r="H134" i="3"/>
  <c r="F132" i="3"/>
  <c r="I132" i="3" s="1"/>
  <c r="F133" i="3"/>
  <c r="I133" i="3" s="1"/>
  <c r="F135" i="3"/>
  <c r="I135" i="3" s="1"/>
  <c r="F29" i="1"/>
  <c r="I29" i="1" s="1"/>
  <c r="H9" i="8" l="1"/>
  <c r="H62" i="9"/>
  <c r="E233" i="10"/>
  <c r="H233" i="10" s="1"/>
  <c r="E232" i="10"/>
  <c r="H232" i="10" s="1"/>
  <c r="E231" i="10"/>
  <c r="H231" i="10" s="1"/>
  <c r="E230" i="10"/>
  <c r="H230" i="10" s="1"/>
  <c r="F61" i="9"/>
  <c r="I61" i="9" s="1"/>
  <c r="E12" i="18"/>
  <c r="H12" i="18" s="1"/>
  <c r="E14" i="14"/>
  <c r="F14" i="14" s="1"/>
  <c r="I14" i="14" s="1"/>
  <c r="E13" i="14"/>
  <c r="H13" i="14" s="1"/>
  <c r="H9" i="12"/>
  <c r="H8" i="12"/>
  <c r="H7" i="12"/>
  <c r="F131" i="3"/>
  <c r="I131" i="3" s="1"/>
  <c r="F9" i="8" l="1"/>
  <c r="I9" i="8" s="1"/>
  <c r="F62" i="9"/>
  <c r="I62" i="9" s="1"/>
  <c r="F231" i="10"/>
  <c r="I231" i="10" s="1"/>
  <c r="F232" i="10"/>
  <c r="I232" i="10" s="1"/>
  <c r="F233" i="10"/>
  <c r="I233" i="10" s="1"/>
  <c r="F230" i="10"/>
  <c r="I230" i="10" s="1"/>
  <c r="H61" i="9"/>
  <c r="F12" i="18"/>
  <c r="I12" i="18" s="1"/>
  <c r="H14" i="14"/>
  <c r="F13" i="14"/>
  <c r="I13" i="14" s="1"/>
  <c r="F8" i="12"/>
  <c r="I8" i="12" s="1"/>
  <c r="F9" i="12"/>
  <c r="I9" i="12" s="1"/>
  <c r="F7" i="12"/>
  <c r="I7" i="12" s="1"/>
  <c r="H131" i="3"/>
  <c r="H26" i="12" l="1"/>
  <c r="F130" i="3"/>
  <c r="I130" i="3" s="1"/>
  <c r="H129" i="3"/>
  <c r="H128" i="3"/>
  <c r="H127" i="3"/>
  <c r="F28" i="1"/>
  <c r="I28" i="1" s="1"/>
  <c r="H27" i="1"/>
  <c r="E18" i="14"/>
  <c r="H18" i="14" s="1"/>
  <c r="E17" i="14"/>
  <c r="H17" i="14" s="1"/>
  <c r="E16" i="14"/>
  <c r="F16" i="14" s="1"/>
  <c r="I16" i="14" s="1"/>
  <c r="E15" i="14"/>
  <c r="H15" i="14" s="1"/>
  <c r="F26" i="12" l="1"/>
  <c r="I26" i="12" s="1"/>
  <c r="F129" i="3"/>
  <c r="I129" i="3" s="1"/>
  <c r="H130" i="3"/>
  <c r="F128" i="3"/>
  <c r="I128" i="3" s="1"/>
  <c r="F127" i="3"/>
  <c r="I127" i="3" s="1"/>
  <c r="F27" i="1"/>
  <c r="I27" i="1" s="1"/>
  <c r="H28" i="1"/>
  <c r="H16" i="14"/>
  <c r="F15" i="14"/>
  <c r="I15" i="14" s="1"/>
  <c r="F17" i="14"/>
  <c r="I17" i="14" s="1"/>
  <c r="F18" i="14"/>
  <c r="I18" i="14" s="1"/>
  <c r="F31" i="12" l="1"/>
  <c r="I31" i="12" s="1"/>
  <c r="H34" i="12"/>
  <c r="H33" i="12"/>
  <c r="F32" i="12"/>
  <c r="I32" i="12" s="1"/>
  <c r="H31" i="12" l="1"/>
  <c r="H32" i="12"/>
  <c r="F33" i="12"/>
  <c r="I33" i="12" s="1"/>
  <c r="F34" i="12"/>
  <c r="I34" i="12" s="1"/>
  <c r="E229" i="10" l="1"/>
  <c r="H229" i="10" s="1"/>
  <c r="E228" i="10"/>
  <c r="H228" i="10" s="1"/>
  <c r="E227" i="10"/>
  <c r="E226" i="10"/>
  <c r="H226" i="10" s="1"/>
  <c r="E225" i="10"/>
  <c r="H225" i="10" s="1"/>
  <c r="E224" i="10"/>
  <c r="H224" i="10" s="1"/>
  <c r="E223" i="10"/>
  <c r="E222" i="10"/>
  <c r="H222" i="10" s="1"/>
  <c r="E221" i="10"/>
  <c r="H221" i="10" s="1"/>
  <c r="E220" i="10"/>
  <c r="H220" i="10" s="1"/>
  <c r="E219" i="10"/>
  <c r="E218" i="10"/>
  <c r="H218" i="10" s="1"/>
  <c r="E217" i="10"/>
  <c r="H217" i="10" s="1"/>
  <c r="E216" i="10"/>
  <c r="H216" i="10" s="1"/>
  <c r="E16" i="18"/>
  <c r="H16" i="18" s="1"/>
  <c r="F66" i="12"/>
  <c r="I66" i="12" s="1"/>
  <c r="E7" i="14"/>
  <c r="F7" i="14" s="1"/>
  <c r="I7" i="14" s="1"/>
  <c r="E10" i="14"/>
  <c r="F10" i="14" s="1"/>
  <c r="I10" i="14" s="1"/>
  <c r="E11" i="14"/>
  <c r="F11" i="14" s="1"/>
  <c r="I11" i="14" s="1"/>
  <c r="E11" i="21"/>
  <c r="F11" i="21" s="1"/>
  <c r="I11" i="21" s="1"/>
  <c r="E10" i="21"/>
  <c r="H10" i="21" s="1"/>
  <c r="E9" i="21"/>
  <c r="F9" i="21" s="1"/>
  <c r="I9" i="21" s="1"/>
  <c r="E8" i="21"/>
  <c r="H8" i="21" s="1"/>
  <c r="E7" i="21"/>
  <c r="H7" i="21" s="1"/>
  <c r="E6" i="21"/>
  <c r="H6" i="21" s="1"/>
  <c r="E5" i="21"/>
  <c r="F5" i="21" s="1"/>
  <c r="I5" i="21" s="1"/>
  <c r="E4" i="21"/>
  <c r="H4" i="21" s="1"/>
  <c r="E12" i="21"/>
  <c r="F12" i="21" s="1"/>
  <c r="I12" i="21" s="1"/>
  <c r="H126" i="3"/>
  <c r="H125" i="3"/>
  <c r="H124" i="3"/>
  <c r="H123" i="3"/>
  <c r="H122" i="3"/>
  <c r="F219" i="10" l="1"/>
  <c r="I219" i="10" s="1"/>
  <c r="H219" i="10"/>
  <c r="F223" i="10"/>
  <c r="I223" i="10" s="1"/>
  <c r="H223" i="10"/>
  <c r="F227" i="10"/>
  <c r="I227" i="10" s="1"/>
  <c r="H227" i="10"/>
  <c r="F218" i="10"/>
  <c r="I218" i="10" s="1"/>
  <c r="F222" i="10"/>
  <c r="I222" i="10" s="1"/>
  <c r="F226" i="10"/>
  <c r="I226" i="10" s="1"/>
  <c r="F216" i="10"/>
  <c r="I216" i="10" s="1"/>
  <c r="F220" i="10"/>
  <c r="I220" i="10" s="1"/>
  <c r="F224" i="10"/>
  <c r="I224" i="10" s="1"/>
  <c r="F228" i="10"/>
  <c r="I228" i="10" s="1"/>
  <c r="F217" i="10"/>
  <c r="I217" i="10" s="1"/>
  <c r="F221" i="10"/>
  <c r="I221" i="10" s="1"/>
  <c r="F225" i="10"/>
  <c r="I225" i="10" s="1"/>
  <c r="F229" i="10"/>
  <c r="I229" i="10" s="1"/>
  <c r="F16" i="18"/>
  <c r="I16" i="18" s="1"/>
  <c r="H66" i="12"/>
  <c r="H7" i="14"/>
  <c r="H10" i="14"/>
  <c r="H11" i="14"/>
  <c r="H9" i="21"/>
  <c r="H5" i="21"/>
  <c r="F4" i="21"/>
  <c r="I4" i="21" s="1"/>
  <c r="F8" i="21"/>
  <c r="I8" i="21" s="1"/>
  <c r="F6" i="21"/>
  <c r="I6" i="21" s="1"/>
  <c r="F10" i="21"/>
  <c r="I10" i="21" s="1"/>
  <c r="F7" i="21"/>
  <c r="I7" i="21" s="1"/>
  <c r="H11" i="21"/>
  <c r="H12" i="21"/>
  <c r="F123" i="3"/>
  <c r="I123" i="3" s="1"/>
  <c r="F125" i="3"/>
  <c r="I125" i="3" s="1"/>
  <c r="F124" i="3"/>
  <c r="I124" i="3" s="1"/>
  <c r="F122" i="3"/>
  <c r="I122" i="3" s="1"/>
  <c r="F126" i="3"/>
  <c r="I126" i="3" s="1"/>
  <c r="E215" i="10" l="1"/>
  <c r="H215" i="10" s="1"/>
  <c r="E214" i="10"/>
  <c r="H214" i="10" s="1"/>
  <c r="E213" i="10"/>
  <c r="H213" i="10" s="1"/>
  <c r="E212" i="10"/>
  <c r="H212" i="10" s="1"/>
  <c r="E34" i="14"/>
  <c r="F34" i="14" s="1"/>
  <c r="I34" i="14" s="1"/>
  <c r="F214" i="10" l="1"/>
  <c r="I214" i="10" s="1"/>
  <c r="F213" i="10"/>
  <c r="I213" i="10" s="1"/>
  <c r="F212" i="10"/>
  <c r="I212" i="10" s="1"/>
  <c r="F215" i="10"/>
  <c r="I215" i="10" s="1"/>
  <c r="H34" i="14"/>
  <c r="E5" i="18" l="1"/>
  <c r="F5" i="18" s="1"/>
  <c r="I5" i="18" s="1"/>
  <c r="F118" i="3"/>
  <c r="I118" i="3" s="1"/>
  <c r="H119" i="3"/>
  <c r="F120" i="3"/>
  <c r="I120" i="3" s="1"/>
  <c r="F121" i="3"/>
  <c r="I121" i="3" s="1"/>
  <c r="H15" i="9"/>
  <c r="F14" i="9"/>
  <c r="I14" i="9" s="1"/>
  <c r="F3" i="3"/>
  <c r="I3" i="3" s="1"/>
  <c r="E20" i="4"/>
  <c r="H20" i="4" s="1"/>
  <c r="E12" i="14"/>
  <c r="H12" i="14" s="1"/>
  <c r="H5" i="18" l="1"/>
  <c r="F119" i="3"/>
  <c r="I119" i="3" s="1"/>
  <c r="H121" i="3"/>
  <c r="H120" i="3"/>
  <c r="H118" i="3"/>
  <c r="H14" i="9"/>
  <c r="F15" i="9"/>
  <c r="I15" i="9" s="1"/>
  <c r="H3" i="3"/>
  <c r="F20" i="4"/>
  <c r="I20" i="4" s="1"/>
  <c r="F12" i="14"/>
  <c r="I12" i="14" s="1"/>
  <c r="H103" i="13" l="1"/>
  <c r="H102" i="13"/>
  <c r="F101" i="13"/>
  <c r="I101" i="13" s="1"/>
  <c r="H100" i="13"/>
  <c r="H99" i="13"/>
  <c r="H98" i="13"/>
  <c r="H97" i="13"/>
  <c r="H65" i="12"/>
  <c r="H64" i="12"/>
  <c r="H63" i="12"/>
  <c r="H62" i="12"/>
  <c r="E8" i="14"/>
  <c r="F8" i="14" s="1"/>
  <c r="I8" i="14" s="1"/>
  <c r="E9" i="14"/>
  <c r="F9" i="14" s="1"/>
  <c r="I9" i="14" s="1"/>
  <c r="E19" i="14"/>
  <c r="H19" i="14" s="1"/>
  <c r="F98" i="13" l="1"/>
  <c r="I98" i="13" s="1"/>
  <c r="F102" i="13"/>
  <c r="I102" i="13" s="1"/>
  <c r="F99" i="13"/>
  <c r="I99" i="13" s="1"/>
  <c r="F103" i="13"/>
  <c r="I103" i="13" s="1"/>
  <c r="F100" i="13"/>
  <c r="I100" i="13" s="1"/>
  <c r="F97" i="13"/>
  <c r="I97" i="13" s="1"/>
  <c r="H101" i="13"/>
  <c r="F65" i="12"/>
  <c r="I65" i="12" s="1"/>
  <c r="F62" i="12"/>
  <c r="I62" i="12" s="1"/>
  <c r="F63" i="12"/>
  <c r="I63" i="12" s="1"/>
  <c r="F64" i="12"/>
  <c r="I64" i="12" s="1"/>
  <c r="H9" i="14"/>
  <c r="H8" i="14"/>
  <c r="F19" i="14"/>
  <c r="I19" i="14" s="1"/>
  <c r="H117" i="3" l="1"/>
  <c r="H116" i="3"/>
  <c r="H115" i="3"/>
  <c r="F115" i="3" l="1"/>
  <c r="I115" i="3" s="1"/>
  <c r="F116" i="3"/>
  <c r="I116" i="3" s="1"/>
  <c r="F117" i="3"/>
  <c r="I117" i="3" s="1"/>
  <c r="E2" i="13" l="1"/>
  <c r="H2" i="13" s="1"/>
  <c r="F14" i="3"/>
  <c r="H52" i="13"/>
  <c r="E23" i="22"/>
  <c r="H23" i="22" s="1"/>
  <c r="H7" i="3"/>
  <c r="H6" i="3"/>
  <c r="F12" i="1"/>
  <c r="F2" i="13" l="1"/>
  <c r="I2" i="13" s="1"/>
  <c r="F7" i="3"/>
  <c r="I7" i="3" s="1"/>
  <c r="F6" i="3"/>
  <c r="I6" i="3" s="1"/>
  <c r="F52" i="13"/>
  <c r="I52" i="13" s="1"/>
  <c r="F23" i="22"/>
  <c r="I23" i="22" s="1"/>
  <c r="F38" i="13"/>
  <c r="I38" i="13" s="1"/>
  <c r="I12" i="1"/>
  <c r="H38" i="13"/>
  <c r="H12" i="1"/>
  <c r="E5" i="31" l="1"/>
  <c r="F5" i="31" s="1"/>
  <c r="E4" i="31"/>
  <c r="F4" i="31" s="1"/>
  <c r="E3" i="31"/>
  <c r="F3" i="31" s="1"/>
  <c r="E2" i="31"/>
  <c r="E80" i="14"/>
  <c r="F80" i="14" s="1"/>
  <c r="E79" i="14"/>
  <c r="F79" i="14" s="1"/>
  <c r="E78" i="14"/>
  <c r="F78" i="14" s="1"/>
  <c r="E77" i="14"/>
  <c r="F77" i="14" s="1"/>
  <c r="E76" i="14"/>
  <c r="F76" i="14" s="1"/>
  <c r="E75" i="14"/>
  <c r="F75" i="14" s="1"/>
  <c r="E74" i="14"/>
  <c r="F74" i="14" s="1"/>
  <c r="E73" i="14"/>
  <c r="F73" i="14" s="1"/>
  <c r="E72" i="14"/>
  <c r="F72" i="14" s="1"/>
  <c r="E71" i="14"/>
  <c r="F71" i="14" s="1"/>
  <c r="E70" i="14"/>
  <c r="F70" i="14" s="1"/>
  <c r="E69" i="14"/>
  <c r="F69" i="14" s="1"/>
  <c r="E68" i="14"/>
  <c r="F68" i="14" s="1"/>
  <c r="E67" i="14"/>
  <c r="F67" i="14" s="1"/>
  <c r="E15" i="18"/>
  <c r="F15" i="18" s="1"/>
  <c r="E14" i="18"/>
  <c r="F14" i="18" s="1"/>
  <c r="E13" i="18"/>
  <c r="F13" i="18" s="1"/>
  <c r="F53" i="9"/>
  <c r="F52" i="9"/>
  <c r="H2" i="31" l="1"/>
  <c r="F2" i="31"/>
  <c r="I2" i="31" s="1"/>
  <c r="H74" i="14"/>
  <c r="I74" i="14"/>
  <c r="H76" i="14"/>
  <c r="I76" i="14"/>
  <c r="H52" i="9"/>
  <c r="H77" i="14"/>
  <c r="I77" i="14"/>
  <c r="H78" i="14"/>
  <c r="I78" i="14"/>
  <c r="H13" i="18"/>
  <c r="H79" i="14"/>
  <c r="I79" i="14"/>
  <c r="I69" i="14"/>
  <c r="H71" i="14"/>
  <c r="I71" i="14"/>
  <c r="H73" i="14"/>
  <c r="I73" i="14"/>
  <c r="H75" i="14"/>
  <c r="I75" i="14"/>
  <c r="H53" i="9"/>
  <c r="H14" i="18"/>
  <c r="H80" i="14"/>
  <c r="I80" i="14"/>
  <c r="H72" i="14"/>
  <c r="I72" i="14"/>
  <c r="H3" i="31"/>
  <c r="I3" i="31"/>
  <c r="H67" i="14"/>
  <c r="I67" i="14"/>
  <c r="H4" i="31"/>
  <c r="I4" i="31"/>
  <c r="H70" i="14"/>
  <c r="I70" i="14"/>
  <c r="H68" i="14"/>
  <c r="I68" i="14"/>
  <c r="I5" i="31"/>
  <c r="H5" i="31"/>
  <c r="H69" i="14"/>
  <c r="H15" i="18"/>
  <c r="E3" i="10" l="1"/>
  <c r="E2" i="10"/>
  <c r="H2" i="10" s="1"/>
  <c r="F3" i="10" l="1"/>
  <c r="I3" i="10" s="1"/>
  <c r="H3" i="10"/>
  <c r="F2" i="10"/>
  <c r="I2" i="10" s="1"/>
  <c r="E211" i="10" l="1"/>
  <c r="E210" i="10"/>
  <c r="E209" i="10"/>
  <c r="E208" i="10"/>
  <c r="E207" i="10"/>
  <c r="E206" i="10"/>
  <c r="E205" i="10"/>
  <c r="E204" i="10"/>
  <c r="E203" i="10"/>
  <c r="E202" i="10"/>
  <c r="E201" i="10"/>
  <c r="E17" i="29"/>
  <c r="F17" i="29" s="1"/>
  <c r="E16" i="29"/>
  <c r="F16" i="29" s="1"/>
  <c r="E15" i="29"/>
  <c r="F15" i="29" s="1"/>
  <c r="E14" i="29"/>
  <c r="F14" i="29" s="1"/>
  <c r="E13" i="29"/>
  <c r="F13" i="29" s="1"/>
  <c r="F96" i="13"/>
  <c r="F13" i="1"/>
  <c r="E11" i="4"/>
  <c r="F11" i="4" s="1"/>
  <c r="F114" i="3"/>
  <c r="F113" i="3"/>
  <c r="F112" i="3"/>
  <c r="F111" i="3"/>
  <c r="F110" i="3"/>
  <c r="F109" i="3"/>
  <c r="F108" i="3"/>
  <c r="F107" i="3"/>
  <c r="F106" i="3"/>
  <c r="F105" i="3"/>
  <c r="F104" i="3"/>
  <c r="E22" i="4"/>
  <c r="F22" i="4" s="1"/>
  <c r="F201" i="10" l="1"/>
  <c r="I201" i="10" s="1"/>
  <c r="H201" i="10"/>
  <c r="F209" i="10"/>
  <c r="I209" i="10" s="1"/>
  <c r="H209" i="10"/>
  <c r="F204" i="10"/>
  <c r="I204" i="10" s="1"/>
  <c r="H204" i="10"/>
  <c r="F208" i="10"/>
  <c r="I208" i="10" s="1"/>
  <c r="H208" i="10"/>
  <c r="F205" i="10"/>
  <c r="I205" i="10" s="1"/>
  <c r="H205" i="10"/>
  <c r="F202" i="10"/>
  <c r="I202" i="10" s="1"/>
  <c r="H202" i="10"/>
  <c r="F206" i="10"/>
  <c r="I206" i="10" s="1"/>
  <c r="H206" i="10"/>
  <c r="F210" i="10"/>
  <c r="I210" i="10" s="1"/>
  <c r="H210" i="10"/>
  <c r="F203" i="10"/>
  <c r="I203" i="10" s="1"/>
  <c r="H203" i="10"/>
  <c r="F207" i="10"/>
  <c r="I207" i="10" s="1"/>
  <c r="H207" i="10"/>
  <c r="F211" i="10"/>
  <c r="I211" i="10" s="1"/>
  <c r="H211" i="10"/>
  <c r="H104" i="3"/>
  <c r="H108" i="3"/>
  <c r="H109" i="3"/>
  <c r="H110" i="3"/>
  <c r="H111" i="3"/>
  <c r="H105" i="3"/>
  <c r="H112" i="3"/>
  <c r="H113" i="3"/>
  <c r="H106" i="3"/>
  <c r="H14" i="29"/>
  <c r="H15" i="29"/>
  <c r="H16" i="29"/>
  <c r="H17" i="29"/>
  <c r="H13" i="29"/>
  <c r="H11" i="4"/>
  <c r="H96" i="13"/>
  <c r="H13" i="1"/>
  <c r="H114" i="3"/>
  <c r="H107" i="3"/>
  <c r="H22" i="4"/>
  <c r="F25" i="1" l="1"/>
  <c r="E35" i="22"/>
  <c r="F35" i="22" s="1"/>
  <c r="E55" i="14"/>
  <c r="F55" i="14" s="1"/>
  <c r="E200" i="10"/>
  <c r="E199" i="10"/>
  <c r="E130" i="10"/>
  <c r="F59" i="12"/>
  <c r="F61" i="12"/>
  <c r="E45" i="14"/>
  <c r="F45" i="14" s="1"/>
  <c r="E3" i="21"/>
  <c r="F3" i="21" s="1"/>
  <c r="E2" i="21"/>
  <c r="F103" i="3"/>
  <c r="F102" i="3"/>
  <c r="F101" i="3"/>
  <c r="F100" i="3"/>
  <c r="F200" i="10" l="1"/>
  <c r="I200" i="10" s="1"/>
  <c r="H200" i="10"/>
  <c r="F130" i="10"/>
  <c r="I130" i="10" s="1"/>
  <c r="H130" i="10"/>
  <c r="F199" i="10"/>
  <c r="I199" i="10" s="1"/>
  <c r="H199" i="10"/>
  <c r="H2" i="21"/>
  <c r="F2" i="21"/>
  <c r="I2" i="21" s="1"/>
  <c r="H102" i="3"/>
  <c r="H103" i="3"/>
  <c r="H101" i="3"/>
  <c r="H100" i="3"/>
  <c r="H25" i="1"/>
  <c r="H3" i="21"/>
  <c r="H35" i="22"/>
  <c r="H45" i="14"/>
  <c r="H55" i="14"/>
  <c r="H59" i="12"/>
  <c r="H61" i="12"/>
  <c r="F60" i="9" l="1"/>
  <c r="F24" i="8"/>
  <c r="F23" i="8"/>
  <c r="F22" i="8"/>
  <c r="H24" i="8" l="1"/>
  <c r="H22" i="8"/>
  <c r="H23" i="8"/>
  <c r="H60" i="9"/>
  <c r="F60" i="12" l="1"/>
  <c r="F58" i="12"/>
  <c r="F57" i="12"/>
  <c r="F95" i="13"/>
  <c r="F94" i="13"/>
  <c r="F93" i="13"/>
  <c r="F92" i="13"/>
  <c r="F91" i="13"/>
  <c r="F90" i="13"/>
  <c r="F13" i="12"/>
  <c r="F99" i="3"/>
  <c r="F98" i="3"/>
  <c r="H58" i="12" l="1"/>
  <c r="H98" i="3"/>
  <c r="H90" i="13"/>
  <c r="H92" i="13"/>
  <c r="H94" i="13"/>
  <c r="H60" i="12"/>
  <c r="H99" i="3"/>
  <c r="H91" i="13"/>
  <c r="H93" i="13"/>
  <c r="H95" i="13"/>
  <c r="H57" i="12"/>
  <c r="H13" i="12"/>
  <c r="E34" i="22" l="1"/>
  <c r="F34" i="22" s="1"/>
  <c r="E33" i="22"/>
  <c r="F33" i="22" s="1"/>
  <c r="E184" i="10"/>
  <c r="E183" i="10"/>
  <c r="E182" i="10"/>
  <c r="E181" i="10"/>
  <c r="E138" i="10"/>
  <c r="E137" i="10"/>
  <c r="E146" i="10"/>
  <c r="E145" i="10"/>
  <c r="E144" i="10"/>
  <c r="E24" i="14"/>
  <c r="F24" i="14" s="1"/>
  <c r="E34" i="21"/>
  <c r="F34" i="21" s="1"/>
  <c r="F37" i="3"/>
  <c r="E5" i="10"/>
  <c r="E4" i="10"/>
  <c r="F24" i="12"/>
  <c r="E2" i="12"/>
  <c r="F35" i="13"/>
  <c r="F4" i="10" l="1"/>
  <c r="I4" i="10" s="1"/>
  <c r="H4" i="10"/>
  <c r="F137" i="10"/>
  <c r="I137" i="10" s="1"/>
  <c r="H137" i="10"/>
  <c r="F183" i="10"/>
  <c r="I183" i="10" s="1"/>
  <c r="H183" i="10"/>
  <c r="F5" i="10"/>
  <c r="I5" i="10" s="1"/>
  <c r="H5" i="10"/>
  <c r="F144" i="10"/>
  <c r="I144" i="10" s="1"/>
  <c r="H144" i="10"/>
  <c r="F138" i="10"/>
  <c r="I138" i="10" s="1"/>
  <c r="H138" i="10"/>
  <c r="F184" i="10"/>
  <c r="I184" i="10" s="1"/>
  <c r="H184" i="10"/>
  <c r="F145" i="10"/>
  <c r="I145" i="10" s="1"/>
  <c r="H145" i="10"/>
  <c r="F181" i="10"/>
  <c r="I181" i="10" s="1"/>
  <c r="H181" i="10"/>
  <c r="F146" i="10"/>
  <c r="I146" i="10" s="1"/>
  <c r="H146" i="10"/>
  <c r="F182" i="10"/>
  <c r="I182" i="10" s="1"/>
  <c r="H182" i="10"/>
  <c r="H2" i="12"/>
  <c r="F2" i="12"/>
  <c r="I2" i="12" s="1"/>
  <c r="I13" i="18"/>
  <c r="I14" i="18"/>
  <c r="I15" i="18"/>
  <c r="I23" i="8"/>
  <c r="I14" i="29"/>
  <c r="I17" i="29"/>
  <c r="I96" i="13"/>
  <c r="I52" i="9"/>
  <c r="I53" i="9"/>
  <c r="I60" i="9"/>
  <c r="I22" i="4"/>
  <c r="I11" i="4"/>
  <c r="I35" i="22"/>
  <c r="I59" i="12"/>
  <c r="I57" i="12"/>
  <c r="I58" i="12"/>
  <c r="I34" i="21"/>
  <c r="I34" i="22"/>
  <c r="I13" i="29"/>
  <c r="I16" i="29"/>
  <c r="I15" i="29"/>
  <c r="I25" i="1"/>
  <c r="I13" i="1"/>
  <c r="I107" i="3"/>
  <c r="I114" i="3"/>
  <c r="I106" i="3"/>
  <c r="I110" i="3"/>
  <c r="I111" i="3"/>
  <c r="I104" i="3"/>
  <c r="I108" i="3"/>
  <c r="I112" i="3"/>
  <c r="I105" i="3"/>
  <c r="I109" i="3"/>
  <c r="I113" i="3"/>
  <c r="I45" i="14"/>
  <c r="I55" i="14"/>
  <c r="I3" i="21"/>
  <c r="I100" i="3"/>
  <c r="I101" i="3"/>
  <c r="I102" i="3"/>
  <c r="I103" i="3"/>
  <c r="I61" i="12"/>
  <c r="I22" i="8"/>
  <c r="I24" i="8"/>
  <c r="I91" i="13"/>
  <c r="I93" i="13"/>
  <c r="I95" i="13"/>
  <c r="I90" i="13"/>
  <c r="I92" i="13"/>
  <c r="I94" i="13"/>
  <c r="I24" i="12"/>
  <c r="I99" i="3"/>
  <c r="I98" i="3"/>
  <c r="I37" i="3"/>
  <c r="I13" i="12"/>
  <c r="I60" i="12"/>
  <c r="H35" i="13"/>
  <c r="I35" i="13"/>
  <c r="H33" i="22"/>
  <c r="I33" i="22"/>
  <c r="H34" i="22"/>
  <c r="H24" i="14"/>
  <c r="I24" i="14"/>
  <c r="F19" i="1"/>
  <c r="F4" i="1"/>
  <c r="H24" i="12"/>
  <c r="H34" i="21"/>
  <c r="H37" i="3"/>
  <c r="H4" i="1" l="1"/>
  <c r="I4" i="1"/>
  <c r="I19" i="1"/>
  <c r="H19" i="1"/>
  <c r="E197" i="10"/>
  <c r="E3" i="18"/>
  <c r="F3" i="18" s="1"/>
  <c r="E154" i="10"/>
  <c r="E155" i="10"/>
  <c r="E156" i="10"/>
  <c r="E157" i="10"/>
  <c r="E158" i="10"/>
  <c r="E159" i="10"/>
  <c r="E160" i="10"/>
  <c r="E161" i="10"/>
  <c r="E162" i="10"/>
  <c r="E163" i="10"/>
  <c r="E164" i="10"/>
  <c r="E165" i="10"/>
  <c r="E166" i="10"/>
  <c r="E167" i="10"/>
  <c r="E168" i="10"/>
  <c r="E169" i="10"/>
  <c r="E170" i="10"/>
  <c r="E171" i="10"/>
  <c r="E172" i="10"/>
  <c r="E109" i="10"/>
  <c r="F81" i="13"/>
  <c r="E61" i="14"/>
  <c r="F61" i="14" s="1"/>
  <c r="E49" i="14"/>
  <c r="F49" i="14" s="1"/>
  <c r="E50" i="14"/>
  <c r="F50" i="14" s="1"/>
  <c r="E129" i="10"/>
  <c r="E128" i="10"/>
  <c r="E62" i="14"/>
  <c r="F62" i="14" s="1"/>
  <c r="E3" i="29"/>
  <c r="F3" i="29" s="1"/>
  <c r="F55" i="12"/>
  <c r="F80" i="3"/>
  <c r="E26" i="14"/>
  <c r="F26" i="14" s="1"/>
  <c r="E56" i="14"/>
  <c r="F56" i="14" s="1"/>
  <c r="E57" i="14"/>
  <c r="F57" i="14" s="1"/>
  <c r="F31" i="9"/>
  <c r="E64" i="14"/>
  <c r="F64" i="14" s="1"/>
  <c r="F45" i="12"/>
  <c r="F28" i="9"/>
  <c r="F29" i="9"/>
  <c r="F30" i="9"/>
  <c r="F29" i="12"/>
  <c r="F128" i="10" l="1"/>
  <c r="I128" i="10" s="1"/>
  <c r="H128" i="10"/>
  <c r="F159" i="10"/>
  <c r="I159" i="10" s="1"/>
  <c r="H159" i="10"/>
  <c r="F170" i="10"/>
  <c r="I170" i="10" s="1"/>
  <c r="H170" i="10"/>
  <c r="F166" i="10"/>
  <c r="I166" i="10" s="1"/>
  <c r="H166" i="10"/>
  <c r="F162" i="10"/>
  <c r="I162" i="10" s="1"/>
  <c r="H162" i="10"/>
  <c r="F158" i="10"/>
  <c r="I158" i="10" s="1"/>
  <c r="H158" i="10"/>
  <c r="F154" i="10"/>
  <c r="I154" i="10" s="1"/>
  <c r="H154" i="10"/>
  <c r="F167" i="10"/>
  <c r="I167" i="10" s="1"/>
  <c r="H167" i="10"/>
  <c r="F155" i="10"/>
  <c r="I155" i="10" s="1"/>
  <c r="H155" i="10"/>
  <c r="F129" i="10"/>
  <c r="I129" i="10" s="1"/>
  <c r="H129" i="10"/>
  <c r="F109" i="10"/>
  <c r="I109" i="10" s="1"/>
  <c r="H109" i="10"/>
  <c r="F169" i="10"/>
  <c r="I169" i="10" s="1"/>
  <c r="H169" i="10"/>
  <c r="F165" i="10"/>
  <c r="I165" i="10" s="1"/>
  <c r="H165" i="10"/>
  <c r="F161" i="10"/>
  <c r="I161" i="10" s="1"/>
  <c r="H161" i="10"/>
  <c r="F157" i="10"/>
  <c r="I157" i="10" s="1"/>
  <c r="H157" i="10"/>
  <c r="F171" i="10"/>
  <c r="I171" i="10" s="1"/>
  <c r="H171" i="10"/>
  <c r="F163" i="10"/>
  <c r="I163" i="10" s="1"/>
  <c r="H163" i="10"/>
  <c r="F172" i="10"/>
  <c r="I172" i="10" s="1"/>
  <c r="H172" i="10"/>
  <c r="F168" i="10"/>
  <c r="I168" i="10" s="1"/>
  <c r="H168" i="10"/>
  <c r="F164" i="10"/>
  <c r="I164" i="10" s="1"/>
  <c r="H164" i="10"/>
  <c r="F160" i="10"/>
  <c r="I160" i="10" s="1"/>
  <c r="H160" i="10"/>
  <c r="F156" i="10"/>
  <c r="I156" i="10" s="1"/>
  <c r="H156" i="10"/>
  <c r="F197" i="10"/>
  <c r="I197" i="10" s="1"/>
  <c r="H197" i="10"/>
  <c r="I50" i="14"/>
  <c r="H61" i="14"/>
  <c r="I61" i="14"/>
  <c r="H57" i="14"/>
  <c r="I57" i="14"/>
  <c r="I62" i="14"/>
  <c r="I64" i="14"/>
  <c r="I56" i="14"/>
  <c r="H3" i="18"/>
  <c r="I3" i="18"/>
  <c r="I49" i="14"/>
  <c r="I26" i="14"/>
  <c r="I30" i="9"/>
  <c r="I29" i="9"/>
  <c r="I28" i="9"/>
  <c r="H31" i="9"/>
  <c r="I31" i="9"/>
  <c r="I81" i="13"/>
  <c r="H55" i="12"/>
  <c r="I55" i="12"/>
  <c r="I29" i="12"/>
  <c r="I45" i="12"/>
  <c r="H80" i="3"/>
  <c r="I80" i="3"/>
  <c r="H3" i="29"/>
  <c r="I3" i="29"/>
  <c r="H81" i="13"/>
  <c r="H50" i="14"/>
  <c r="H49" i="14"/>
  <c r="H62" i="14"/>
  <c r="H26" i="14"/>
  <c r="H56" i="14"/>
  <c r="H64" i="14"/>
  <c r="H45" i="12"/>
  <c r="H30" i="9"/>
  <c r="H29" i="9"/>
  <c r="H28" i="9"/>
  <c r="H29" i="12"/>
  <c r="E4" i="29" l="1"/>
  <c r="F4" i="29" s="1"/>
  <c r="E5" i="29"/>
  <c r="F5" i="29" s="1"/>
  <c r="E6" i="29"/>
  <c r="F6" i="29" s="1"/>
  <c r="E7" i="29"/>
  <c r="F7" i="29" s="1"/>
  <c r="E8" i="29"/>
  <c r="F8" i="29" s="1"/>
  <c r="E9" i="29"/>
  <c r="F9" i="29" s="1"/>
  <c r="E10" i="29"/>
  <c r="F10" i="29" s="1"/>
  <c r="E11" i="29"/>
  <c r="F11" i="29" s="1"/>
  <c r="E12" i="29"/>
  <c r="F12" i="29" s="1"/>
  <c r="E2" i="29"/>
  <c r="E3" i="22"/>
  <c r="F3" i="22" s="1"/>
  <c r="E4" i="22"/>
  <c r="F4" i="22" s="1"/>
  <c r="E5" i="22"/>
  <c r="F5" i="22" s="1"/>
  <c r="E6" i="22"/>
  <c r="F6" i="22" s="1"/>
  <c r="E7" i="22"/>
  <c r="F7" i="22" s="1"/>
  <c r="E8" i="22"/>
  <c r="F8" i="22" s="1"/>
  <c r="E9" i="22"/>
  <c r="F9" i="22" s="1"/>
  <c r="E10" i="22"/>
  <c r="F10" i="22" s="1"/>
  <c r="E11" i="22"/>
  <c r="F11" i="22" s="1"/>
  <c r="E12" i="22"/>
  <c r="F12" i="22" s="1"/>
  <c r="E13" i="22"/>
  <c r="F13" i="22" s="1"/>
  <c r="E14" i="22"/>
  <c r="F14" i="22" s="1"/>
  <c r="E15" i="22"/>
  <c r="F15" i="22" s="1"/>
  <c r="E16" i="22"/>
  <c r="F16" i="22" s="1"/>
  <c r="E17" i="22"/>
  <c r="F17" i="22" s="1"/>
  <c r="E18" i="22"/>
  <c r="F18" i="22" s="1"/>
  <c r="E19" i="22"/>
  <c r="F19" i="22" s="1"/>
  <c r="E20" i="22"/>
  <c r="F20" i="22" s="1"/>
  <c r="E21" i="22"/>
  <c r="F21" i="22" s="1"/>
  <c r="E22" i="22"/>
  <c r="F22" i="22" s="1"/>
  <c r="E24" i="22"/>
  <c r="F24" i="22" s="1"/>
  <c r="E25" i="22"/>
  <c r="F25" i="22" s="1"/>
  <c r="E26" i="22"/>
  <c r="F26" i="22" s="1"/>
  <c r="E27" i="22"/>
  <c r="F27" i="22" s="1"/>
  <c r="E28" i="22"/>
  <c r="F28" i="22" s="1"/>
  <c r="E29" i="22"/>
  <c r="F29" i="22" s="1"/>
  <c r="E30" i="22"/>
  <c r="F30" i="22" s="1"/>
  <c r="E31" i="22"/>
  <c r="F31" i="22" s="1"/>
  <c r="E32" i="22"/>
  <c r="F32" i="22" s="1"/>
  <c r="E2" i="22"/>
  <c r="E7"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10" i="10"/>
  <c r="E111" i="10"/>
  <c r="E112" i="10"/>
  <c r="E113" i="10"/>
  <c r="E114" i="10"/>
  <c r="E115" i="10"/>
  <c r="E116" i="10"/>
  <c r="E117" i="10"/>
  <c r="E118" i="10"/>
  <c r="E119" i="10"/>
  <c r="E120" i="10"/>
  <c r="E121" i="10"/>
  <c r="E122" i="10"/>
  <c r="E123" i="10"/>
  <c r="E124" i="10"/>
  <c r="E125" i="10"/>
  <c r="E126" i="10"/>
  <c r="E127" i="10"/>
  <c r="E131" i="10"/>
  <c r="E132" i="10"/>
  <c r="E133" i="10"/>
  <c r="E134" i="10"/>
  <c r="E135" i="10"/>
  <c r="E136" i="10"/>
  <c r="E139" i="10"/>
  <c r="E140" i="10"/>
  <c r="E141" i="10"/>
  <c r="E142" i="10"/>
  <c r="E143" i="10"/>
  <c r="E147" i="10"/>
  <c r="E148" i="10"/>
  <c r="E149" i="10"/>
  <c r="E150" i="10"/>
  <c r="E151" i="10"/>
  <c r="E152" i="10"/>
  <c r="E153" i="10"/>
  <c r="E173" i="10"/>
  <c r="E174" i="10"/>
  <c r="E175" i="10"/>
  <c r="E176" i="10"/>
  <c r="E177" i="10"/>
  <c r="E178" i="10"/>
  <c r="E179" i="10"/>
  <c r="E180" i="10"/>
  <c r="E185" i="10"/>
  <c r="E186" i="10"/>
  <c r="E187" i="10"/>
  <c r="E188" i="10"/>
  <c r="E189" i="10"/>
  <c r="E190" i="10"/>
  <c r="E191" i="10"/>
  <c r="E192" i="10"/>
  <c r="E193" i="10"/>
  <c r="E194" i="10"/>
  <c r="E195" i="10"/>
  <c r="E196" i="10"/>
  <c r="E198" i="10"/>
  <c r="E6" i="10"/>
  <c r="E14" i="21"/>
  <c r="F14" i="21" s="1"/>
  <c r="E15" i="21"/>
  <c r="F15" i="21" s="1"/>
  <c r="E16" i="21"/>
  <c r="F16" i="21" s="1"/>
  <c r="E17" i="21"/>
  <c r="F17" i="21" s="1"/>
  <c r="E18" i="21"/>
  <c r="F18" i="21" s="1"/>
  <c r="E19" i="21"/>
  <c r="F19" i="21" s="1"/>
  <c r="E20" i="21"/>
  <c r="F20" i="21" s="1"/>
  <c r="E21" i="21"/>
  <c r="F21" i="21" s="1"/>
  <c r="E22" i="21"/>
  <c r="F22" i="21" s="1"/>
  <c r="E23" i="21"/>
  <c r="F23" i="21" s="1"/>
  <c r="E24" i="21"/>
  <c r="F24" i="21" s="1"/>
  <c r="E25" i="21"/>
  <c r="F25" i="21" s="1"/>
  <c r="E26" i="21"/>
  <c r="F26" i="21" s="1"/>
  <c r="E27" i="21"/>
  <c r="F27" i="21" s="1"/>
  <c r="E28" i="21"/>
  <c r="F28" i="21" s="1"/>
  <c r="E29" i="21"/>
  <c r="F29" i="21" s="1"/>
  <c r="E30" i="21"/>
  <c r="F30" i="21" s="1"/>
  <c r="E31" i="21"/>
  <c r="F31" i="21" s="1"/>
  <c r="E32" i="21"/>
  <c r="F32" i="21" s="1"/>
  <c r="E33" i="21"/>
  <c r="F33" i="21" s="1"/>
  <c r="E13" i="21"/>
  <c r="F13" i="21" s="1"/>
  <c r="E2" i="18"/>
  <c r="E4" i="18"/>
  <c r="F4" i="18" s="1"/>
  <c r="E6" i="18"/>
  <c r="F6" i="18" s="1"/>
  <c r="E7" i="18"/>
  <c r="F7" i="18" s="1"/>
  <c r="E8" i="18"/>
  <c r="F8" i="18" s="1"/>
  <c r="E9" i="18"/>
  <c r="F9" i="18" s="1"/>
  <c r="E10" i="18"/>
  <c r="F10" i="18" s="1"/>
  <c r="E11" i="18"/>
  <c r="F11" i="18" s="1"/>
  <c r="F3" i="9"/>
  <c r="F4" i="9"/>
  <c r="F5" i="9"/>
  <c r="F6" i="9"/>
  <c r="F7" i="9"/>
  <c r="F8" i="9"/>
  <c r="F9" i="9"/>
  <c r="F10" i="9"/>
  <c r="F11" i="9"/>
  <c r="F12" i="9"/>
  <c r="F13" i="9"/>
  <c r="F16" i="9"/>
  <c r="F17" i="9"/>
  <c r="F18" i="9"/>
  <c r="F19" i="9"/>
  <c r="F20" i="9"/>
  <c r="F21" i="9"/>
  <c r="F22" i="9"/>
  <c r="F23" i="9"/>
  <c r="F24" i="9"/>
  <c r="F25" i="9"/>
  <c r="F26" i="9"/>
  <c r="F27" i="9"/>
  <c r="F32" i="9"/>
  <c r="F33" i="9"/>
  <c r="F34" i="9"/>
  <c r="F35" i="9"/>
  <c r="F36" i="9"/>
  <c r="F37" i="9"/>
  <c r="F38" i="9"/>
  <c r="F39" i="9"/>
  <c r="F40" i="9"/>
  <c r="F41" i="9"/>
  <c r="F42" i="9"/>
  <c r="F43" i="9"/>
  <c r="F44" i="9"/>
  <c r="F45" i="9"/>
  <c r="F46" i="9"/>
  <c r="F47" i="9"/>
  <c r="F48" i="9"/>
  <c r="F49" i="9"/>
  <c r="F50" i="9"/>
  <c r="F51" i="9"/>
  <c r="F54" i="9"/>
  <c r="F55" i="9"/>
  <c r="F56" i="9"/>
  <c r="F57" i="9"/>
  <c r="F58" i="9"/>
  <c r="F59" i="9"/>
  <c r="E2" i="9"/>
  <c r="E2" i="8"/>
  <c r="E3" i="8"/>
  <c r="F3" i="8" s="1"/>
  <c r="E4" i="8"/>
  <c r="F4" i="8" s="1"/>
  <c r="E5" i="8"/>
  <c r="F5" i="8" s="1"/>
  <c r="E6" i="8"/>
  <c r="F6" i="8" s="1"/>
  <c r="E7" i="8"/>
  <c r="F7" i="8" s="1"/>
  <c r="F8" i="8"/>
  <c r="F10" i="8"/>
  <c r="F11" i="8"/>
  <c r="F12" i="8"/>
  <c r="F13" i="8"/>
  <c r="F14" i="8"/>
  <c r="F15" i="8"/>
  <c r="F16" i="8"/>
  <c r="F17" i="8"/>
  <c r="F18" i="8"/>
  <c r="F19" i="8"/>
  <c r="F20" i="8"/>
  <c r="F21" i="8"/>
  <c r="E20" i="14"/>
  <c r="F20" i="14" s="1"/>
  <c r="E21" i="14"/>
  <c r="F21" i="14" s="1"/>
  <c r="E22" i="14"/>
  <c r="F22" i="14" s="1"/>
  <c r="E23" i="14"/>
  <c r="F23" i="14" s="1"/>
  <c r="E25" i="14"/>
  <c r="F25" i="14" s="1"/>
  <c r="E27" i="14"/>
  <c r="F27" i="14" s="1"/>
  <c r="E28" i="14"/>
  <c r="F28" i="14" s="1"/>
  <c r="E29" i="14"/>
  <c r="F29" i="14" s="1"/>
  <c r="E30" i="14"/>
  <c r="F30" i="14" s="1"/>
  <c r="E31" i="14"/>
  <c r="F31" i="14" s="1"/>
  <c r="E32" i="14"/>
  <c r="F32" i="14" s="1"/>
  <c r="E33" i="14"/>
  <c r="F33" i="14" s="1"/>
  <c r="E35" i="14"/>
  <c r="F35" i="14" s="1"/>
  <c r="E36" i="14"/>
  <c r="F36" i="14" s="1"/>
  <c r="E37" i="14"/>
  <c r="F37" i="14" s="1"/>
  <c r="E38" i="14"/>
  <c r="F38" i="14" s="1"/>
  <c r="E39" i="14"/>
  <c r="F39" i="14" s="1"/>
  <c r="E40" i="14"/>
  <c r="F40" i="14" s="1"/>
  <c r="E41" i="14"/>
  <c r="F41" i="14" s="1"/>
  <c r="E42" i="14"/>
  <c r="F42" i="14" s="1"/>
  <c r="E43" i="14"/>
  <c r="F43" i="14" s="1"/>
  <c r="E44" i="14"/>
  <c r="F44" i="14" s="1"/>
  <c r="E46" i="14"/>
  <c r="F46" i="14" s="1"/>
  <c r="E47" i="14"/>
  <c r="F47" i="14" s="1"/>
  <c r="E48" i="14"/>
  <c r="F48" i="14" s="1"/>
  <c r="E51" i="14"/>
  <c r="F51" i="14" s="1"/>
  <c r="E52" i="14"/>
  <c r="F52" i="14" s="1"/>
  <c r="E53" i="14"/>
  <c r="F53" i="14" s="1"/>
  <c r="E54" i="14"/>
  <c r="F54" i="14" s="1"/>
  <c r="E58" i="14"/>
  <c r="F58" i="14" s="1"/>
  <c r="E59" i="14"/>
  <c r="F59" i="14" s="1"/>
  <c r="E60" i="14"/>
  <c r="F60" i="14" s="1"/>
  <c r="E63" i="14"/>
  <c r="F63" i="14" s="1"/>
  <c r="E65" i="14"/>
  <c r="F65" i="14" s="1"/>
  <c r="E66" i="14"/>
  <c r="F66" i="14" s="1"/>
  <c r="E6" i="14"/>
  <c r="F3" i="13"/>
  <c r="F4" i="13"/>
  <c r="F5" i="13"/>
  <c r="F6" i="13"/>
  <c r="F7" i="13"/>
  <c r="F8" i="13"/>
  <c r="F9" i="13"/>
  <c r="F10" i="13"/>
  <c r="F11" i="13"/>
  <c r="F12" i="13"/>
  <c r="F13" i="13"/>
  <c r="F14" i="13"/>
  <c r="F15" i="13"/>
  <c r="F16" i="13"/>
  <c r="F17" i="13"/>
  <c r="F18" i="13"/>
  <c r="F19" i="13"/>
  <c r="F20" i="13"/>
  <c r="F21" i="13"/>
  <c r="F22" i="13"/>
  <c r="F23" i="13"/>
  <c r="F24" i="13"/>
  <c r="F25" i="13"/>
  <c r="F26" i="13"/>
  <c r="F27" i="13"/>
  <c r="F28" i="13"/>
  <c r="F29" i="13"/>
  <c r="F30" i="13"/>
  <c r="F31" i="13"/>
  <c r="F32" i="13"/>
  <c r="F33" i="13"/>
  <c r="F34" i="13"/>
  <c r="F36" i="13"/>
  <c r="F37" i="13"/>
  <c r="F39" i="13"/>
  <c r="F40" i="13"/>
  <c r="F41" i="13"/>
  <c r="F42" i="13"/>
  <c r="F43" i="13"/>
  <c r="F44" i="13"/>
  <c r="F45" i="13"/>
  <c r="F46" i="13"/>
  <c r="F47" i="13"/>
  <c r="F48" i="13"/>
  <c r="F49" i="13"/>
  <c r="F50" i="13"/>
  <c r="F51" i="13"/>
  <c r="F53" i="13"/>
  <c r="F54" i="13"/>
  <c r="F55" i="13"/>
  <c r="F56" i="13"/>
  <c r="F57" i="13"/>
  <c r="F58" i="13"/>
  <c r="F59" i="13"/>
  <c r="F60" i="13"/>
  <c r="F61" i="13"/>
  <c r="F62" i="13"/>
  <c r="F63" i="13"/>
  <c r="F64" i="13"/>
  <c r="F65" i="13"/>
  <c r="F66" i="13"/>
  <c r="F67" i="13"/>
  <c r="F68" i="13"/>
  <c r="F69" i="13"/>
  <c r="F70" i="13"/>
  <c r="F73" i="13"/>
  <c r="F74" i="13"/>
  <c r="F75" i="13"/>
  <c r="F76" i="13"/>
  <c r="F77" i="13"/>
  <c r="F78" i="13"/>
  <c r="F79" i="13"/>
  <c r="F80" i="13"/>
  <c r="F82" i="13"/>
  <c r="F83" i="13"/>
  <c r="F84" i="13"/>
  <c r="F85" i="13"/>
  <c r="F86" i="13"/>
  <c r="F87" i="13"/>
  <c r="F88" i="13"/>
  <c r="F89" i="13"/>
  <c r="F3" i="12"/>
  <c r="F4" i="12"/>
  <c r="F5" i="12"/>
  <c r="F6" i="12"/>
  <c r="F10" i="12"/>
  <c r="F11" i="12"/>
  <c r="F12" i="12"/>
  <c r="F14" i="12"/>
  <c r="F15" i="12"/>
  <c r="F16" i="12"/>
  <c r="F17" i="12"/>
  <c r="F18" i="12"/>
  <c r="F19" i="12"/>
  <c r="F20" i="12"/>
  <c r="F21" i="12"/>
  <c r="F22" i="12"/>
  <c r="F23" i="12"/>
  <c r="F25" i="12"/>
  <c r="F27" i="12"/>
  <c r="F28" i="12"/>
  <c r="F30" i="12"/>
  <c r="F35" i="12"/>
  <c r="F36" i="12"/>
  <c r="F37" i="12"/>
  <c r="F38" i="12"/>
  <c r="F39" i="12"/>
  <c r="F40" i="12"/>
  <c r="F41" i="12"/>
  <c r="F42" i="12"/>
  <c r="F43" i="12"/>
  <c r="F44" i="12"/>
  <c r="F46" i="12"/>
  <c r="F47" i="12"/>
  <c r="F48" i="12"/>
  <c r="F49" i="12"/>
  <c r="F50" i="12"/>
  <c r="F51" i="12"/>
  <c r="F52" i="12"/>
  <c r="F53" i="12"/>
  <c r="F54" i="12"/>
  <c r="F56" i="12"/>
  <c r="F3" i="1"/>
  <c r="F5" i="1"/>
  <c r="F6" i="1"/>
  <c r="F7" i="1"/>
  <c r="F8" i="1"/>
  <c r="F9" i="1"/>
  <c r="F10" i="1"/>
  <c r="F11" i="1"/>
  <c r="F14" i="1"/>
  <c r="F15" i="1"/>
  <c r="F16" i="1"/>
  <c r="F17" i="1"/>
  <c r="F18" i="1"/>
  <c r="F20" i="1"/>
  <c r="F21" i="1"/>
  <c r="F22" i="1"/>
  <c r="F23" i="1"/>
  <c r="F24" i="1"/>
  <c r="F26" i="1"/>
  <c r="E2" i="1"/>
  <c r="F93" i="3"/>
  <c r="F94" i="3"/>
  <c r="F95" i="3"/>
  <c r="F96" i="3"/>
  <c r="F97" i="3"/>
  <c r="F92" i="3"/>
  <c r="F3" i="2"/>
  <c r="F4" i="2"/>
  <c r="F5" i="2"/>
  <c r="F6" i="2"/>
  <c r="F7" i="2"/>
  <c r="F8" i="2"/>
  <c r="F9" i="2"/>
  <c r="F10" i="2"/>
  <c r="E2" i="2"/>
  <c r="E18" i="4"/>
  <c r="F18" i="4" s="1"/>
  <c r="E19" i="4"/>
  <c r="F19" i="4" s="1"/>
  <c r="E21" i="4"/>
  <c r="F21" i="4" s="1"/>
  <c r="E23" i="4"/>
  <c r="F23" i="4" s="1"/>
  <c r="E24" i="4"/>
  <c r="F24" i="4" s="1"/>
  <c r="E25" i="4"/>
  <c r="F25" i="4" s="1"/>
  <c r="E26" i="4"/>
  <c r="F26" i="4" s="1"/>
  <c r="E27" i="4"/>
  <c r="F27" i="4" s="1"/>
  <c r="E28" i="4"/>
  <c r="F28" i="4" s="1"/>
  <c r="E29" i="4"/>
  <c r="F29" i="4" s="1"/>
  <c r="E30" i="4"/>
  <c r="F30" i="4" s="1"/>
  <c r="E17" i="4"/>
  <c r="F17" i="4" s="1"/>
  <c r="F194" i="10" l="1"/>
  <c r="I194" i="10" s="1"/>
  <c r="H194" i="10"/>
  <c r="F190" i="10"/>
  <c r="I190" i="10" s="1"/>
  <c r="H190" i="10"/>
  <c r="F178" i="10"/>
  <c r="I178" i="10" s="1"/>
  <c r="H178" i="10"/>
  <c r="F174" i="10"/>
  <c r="I174" i="10" s="1"/>
  <c r="H174" i="10"/>
  <c r="F147" i="10"/>
  <c r="I147" i="10" s="1"/>
  <c r="H147" i="10"/>
  <c r="F140" i="10"/>
  <c r="I140" i="10" s="1"/>
  <c r="H140" i="10"/>
  <c r="F127" i="10"/>
  <c r="I127" i="10" s="1"/>
  <c r="H127" i="10"/>
  <c r="F119" i="10"/>
  <c r="I119" i="10" s="1"/>
  <c r="H119" i="10"/>
  <c r="F111" i="10"/>
  <c r="I111" i="10" s="1"/>
  <c r="H111" i="10"/>
  <c r="F106" i="10"/>
  <c r="I106" i="10" s="1"/>
  <c r="H106" i="10"/>
  <c r="F98" i="10"/>
  <c r="I98" i="10" s="1"/>
  <c r="H98" i="10"/>
  <c r="F90" i="10"/>
  <c r="I90" i="10" s="1"/>
  <c r="H90" i="10"/>
  <c r="F82" i="10"/>
  <c r="I82" i="10" s="1"/>
  <c r="H82" i="10"/>
  <c r="F74" i="10"/>
  <c r="I74" i="10" s="1"/>
  <c r="H74" i="10"/>
  <c r="F66" i="10"/>
  <c r="I66" i="10" s="1"/>
  <c r="H66" i="10"/>
  <c r="F58" i="10"/>
  <c r="I58" i="10" s="1"/>
  <c r="H58" i="10"/>
  <c r="F50" i="10"/>
  <c r="I50" i="10" s="1"/>
  <c r="H50" i="10"/>
  <c r="F42" i="10"/>
  <c r="I42" i="10" s="1"/>
  <c r="H42" i="10"/>
  <c r="F38" i="10"/>
  <c r="I38" i="10" s="1"/>
  <c r="H38" i="10"/>
  <c r="F34" i="10"/>
  <c r="I34" i="10" s="1"/>
  <c r="H34" i="10"/>
  <c r="F30" i="10"/>
  <c r="I30" i="10" s="1"/>
  <c r="H30" i="10"/>
  <c r="F22" i="10"/>
  <c r="I22" i="10" s="1"/>
  <c r="H22" i="10"/>
  <c r="F18" i="10"/>
  <c r="I18" i="10" s="1"/>
  <c r="H18" i="10"/>
  <c r="F14" i="10"/>
  <c r="I14" i="10" s="1"/>
  <c r="H14" i="10"/>
  <c r="F10" i="10"/>
  <c r="I10" i="10" s="1"/>
  <c r="H10" i="10"/>
  <c r="F198" i="10"/>
  <c r="I198" i="10" s="1"/>
  <c r="H198" i="10"/>
  <c r="F193" i="10"/>
  <c r="I193" i="10" s="1"/>
  <c r="H193" i="10"/>
  <c r="F189" i="10"/>
  <c r="I189" i="10" s="1"/>
  <c r="H189" i="10"/>
  <c r="F185" i="10"/>
  <c r="I185" i="10" s="1"/>
  <c r="H185" i="10"/>
  <c r="F177" i="10"/>
  <c r="I177" i="10" s="1"/>
  <c r="H177" i="10"/>
  <c r="F173" i="10"/>
  <c r="I173" i="10" s="1"/>
  <c r="H173" i="10"/>
  <c r="F150" i="10"/>
  <c r="I150" i="10" s="1"/>
  <c r="H150" i="10"/>
  <c r="F143" i="10"/>
  <c r="I143" i="10" s="1"/>
  <c r="H143" i="10"/>
  <c r="F139" i="10"/>
  <c r="I139" i="10" s="1"/>
  <c r="H139" i="10"/>
  <c r="F133" i="10"/>
  <c r="I133" i="10" s="1"/>
  <c r="H133" i="10"/>
  <c r="F126" i="10"/>
  <c r="I126" i="10" s="1"/>
  <c r="H126" i="10"/>
  <c r="F122" i="10"/>
  <c r="I122" i="10" s="1"/>
  <c r="H122" i="10"/>
  <c r="F118" i="10"/>
  <c r="I118" i="10" s="1"/>
  <c r="H118" i="10"/>
  <c r="F114" i="10"/>
  <c r="I114" i="10" s="1"/>
  <c r="H114" i="10"/>
  <c r="F110" i="10"/>
  <c r="I110" i="10" s="1"/>
  <c r="H110" i="10"/>
  <c r="F105" i="10"/>
  <c r="I105" i="10" s="1"/>
  <c r="H105" i="10"/>
  <c r="F101" i="10"/>
  <c r="I101" i="10" s="1"/>
  <c r="H101" i="10"/>
  <c r="F97" i="10"/>
  <c r="I97" i="10" s="1"/>
  <c r="H97" i="10"/>
  <c r="F93" i="10"/>
  <c r="I93" i="10" s="1"/>
  <c r="H93" i="10"/>
  <c r="F89" i="10"/>
  <c r="I89" i="10" s="1"/>
  <c r="H89" i="10"/>
  <c r="F85" i="10"/>
  <c r="I85" i="10" s="1"/>
  <c r="H85" i="10"/>
  <c r="F81" i="10"/>
  <c r="I81" i="10" s="1"/>
  <c r="H81" i="10"/>
  <c r="F77" i="10"/>
  <c r="I77" i="10" s="1"/>
  <c r="H77" i="10"/>
  <c r="F73" i="10"/>
  <c r="I73" i="10" s="1"/>
  <c r="H73" i="10"/>
  <c r="F69" i="10"/>
  <c r="I69" i="10" s="1"/>
  <c r="H69" i="10"/>
  <c r="F65" i="10"/>
  <c r="I65" i="10" s="1"/>
  <c r="H65" i="10"/>
  <c r="F61" i="10"/>
  <c r="I61" i="10" s="1"/>
  <c r="H61" i="10"/>
  <c r="F57" i="10"/>
  <c r="I57" i="10" s="1"/>
  <c r="H57" i="10"/>
  <c r="F53" i="10"/>
  <c r="I53" i="10" s="1"/>
  <c r="H53" i="10"/>
  <c r="F49" i="10"/>
  <c r="I49" i="10" s="1"/>
  <c r="H49" i="10"/>
  <c r="F45" i="10"/>
  <c r="I45" i="10" s="1"/>
  <c r="H45" i="10"/>
  <c r="F41" i="10"/>
  <c r="I41" i="10" s="1"/>
  <c r="H41" i="10"/>
  <c r="F37" i="10"/>
  <c r="I37" i="10" s="1"/>
  <c r="H37" i="10"/>
  <c r="F33" i="10"/>
  <c r="I33" i="10" s="1"/>
  <c r="H33" i="10"/>
  <c r="F29" i="10"/>
  <c r="I29" i="10" s="1"/>
  <c r="H29" i="10"/>
  <c r="F25" i="10"/>
  <c r="I25" i="10" s="1"/>
  <c r="H25" i="10"/>
  <c r="F21" i="10"/>
  <c r="I21" i="10" s="1"/>
  <c r="H21" i="10"/>
  <c r="F17" i="10"/>
  <c r="I17" i="10" s="1"/>
  <c r="H17" i="10"/>
  <c r="F13" i="10"/>
  <c r="I13" i="10" s="1"/>
  <c r="H13" i="10"/>
  <c r="F9" i="10"/>
  <c r="I9" i="10" s="1"/>
  <c r="H9" i="10"/>
  <c r="F6" i="10"/>
  <c r="I6" i="10" s="1"/>
  <c r="H6" i="10"/>
  <c r="F186" i="10"/>
  <c r="I186" i="10" s="1"/>
  <c r="H186" i="10"/>
  <c r="F151" i="10"/>
  <c r="I151" i="10" s="1"/>
  <c r="H151" i="10"/>
  <c r="F134" i="10"/>
  <c r="I134" i="10" s="1"/>
  <c r="H134" i="10"/>
  <c r="F123" i="10"/>
  <c r="I123" i="10" s="1"/>
  <c r="H123" i="10"/>
  <c r="F115" i="10"/>
  <c r="I115" i="10" s="1"/>
  <c r="H115" i="10"/>
  <c r="F102" i="10"/>
  <c r="I102" i="10" s="1"/>
  <c r="H102" i="10"/>
  <c r="F94" i="10"/>
  <c r="I94" i="10" s="1"/>
  <c r="H94" i="10"/>
  <c r="F86" i="10"/>
  <c r="I86" i="10" s="1"/>
  <c r="H86" i="10"/>
  <c r="F78" i="10"/>
  <c r="I78" i="10" s="1"/>
  <c r="H78" i="10"/>
  <c r="F70" i="10"/>
  <c r="I70" i="10" s="1"/>
  <c r="H70" i="10"/>
  <c r="F62" i="10"/>
  <c r="I62" i="10" s="1"/>
  <c r="H62" i="10"/>
  <c r="F54" i="10"/>
  <c r="I54" i="10" s="1"/>
  <c r="H54" i="10"/>
  <c r="F46" i="10"/>
  <c r="I46" i="10" s="1"/>
  <c r="H46" i="10"/>
  <c r="F26" i="10"/>
  <c r="I26" i="10" s="1"/>
  <c r="H26" i="10"/>
  <c r="F196" i="10"/>
  <c r="I196" i="10" s="1"/>
  <c r="H196" i="10"/>
  <c r="F192" i="10"/>
  <c r="I192" i="10" s="1"/>
  <c r="H192" i="10"/>
  <c r="F188" i="10"/>
  <c r="I188" i="10" s="1"/>
  <c r="H188" i="10"/>
  <c r="F180" i="10"/>
  <c r="I180" i="10" s="1"/>
  <c r="H180" i="10"/>
  <c r="F176" i="10"/>
  <c r="I176" i="10" s="1"/>
  <c r="H176" i="10"/>
  <c r="F153" i="10"/>
  <c r="I153" i="10" s="1"/>
  <c r="H153" i="10"/>
  <c r="F149" i="10"/>
  <c r="I149" i="10" s="1"/>
  <c r="H149" i="10"/>
  <c r="F142" i="10"/>
  <c r="I142" i="10" s="1"/>
  <c r="H142" i="10"/>
  <c r="F136" i="10"/>
  <c r="I136" i="10" s="1"/>
  <c r="H136" i="10"/>
  <c r="F132" i="10"/>
  <c r="I132" i="10" s="1"/>
  <c r="H132" i="10"/>
  <c r="F125" i="10"/>
  <c r="I125" i="10" s="1"/>
  <c r="H125" i="10"/>
  <c r="F121" i="10"/>
  <c r="I121" i="10" s="1"/>
  <c r="H121" i="10"/>
  <c r="F117" i="10"/>
  <c r="I117" i="10" s="1"/>
  <c r="H117" i="10"/>
  <c r="F113" i="10"/>
  <c r="I113" i="10" s="1"/>
  <c r="H113" i="10"/>
  <c r="F108" i="10"/>
  <c r="I108" i="10" s="1"/>
  <c r="H108" i="10"/>
  <c r="F104" i="10"/>
  <c r="I104" i="10" s="1"/>
  <c r="H104" i="10"/>
  <c r="F100" i="10"/>
  <c r="I100" i="10" s="1"/>
  <c r="H100" i="10"/>
  <c r="F96" i="10"/>
  <c r="I96" i="10" s="1"/>
  <c r="H96" i="10"/>
  <c r="F92" i="10"/>
  <c r="I92" i="10" s="1"/>
  <c r="H92" i="10"/>
  <c r="F88" i="10"/>
  <c r="I88" i="10" s="1"/>
  <c r="H88" i="10"/>
  <c r="F84" i="10"/>
  <c r="I84" i="10" s="1"/>
  <c r="H84" i="10"/>
  <c r="F80" i="10"/>
  <c r="I80" i="10" s="1"/>
  <c r="H80" i="10"/>
  <c r="F76" i="10"/>
  <c r="I76" i="10" s="1"/>
  <c r="H76" i="10"/>
  <c r="F72" i="10"/>
  <c r="I72" i="10" s="1"/>
  <c r="H72" i="10"/>
  <c r="F68" i="10"/>
  <c r="I68" i="10" s="1"/>
  <c r="H68" i="10"/>
  <c r="F64" i="10"/>
  <c r="I64" i="10" s="1"/>
  <c r="H64" i="10"/>
  <c r="F60" i="10"/>
  <c r="I60" i="10" s="1"/>
  <c r="H60" i="10"/>
  <c r="F56" i="10"/>
  <c r="I56" i="10" s="1"/>
  <c r="H56" i="10"/>
  <c r="F52" i="10"/>
  <c r="I52" i="10" s="1"/>
  <c r="H52" i="10"/>
  <c r="F48" i="10"/>
  <c r="I48" i="10" s="1"/>
  <c r="H48" i="10"/>
  <c r="F44" i="10"/>
  <c r="I44" i="10" s="1"/>
  <c r="H44" i="10"/>
  <c r="F40" i="10"/>
  <c r="I40" i="10" s="1"/>
  <c r="H40" i="10"/>
  <c r="F36" i="10"/>
  <c r="I36" i="10" s="1"/>
  <c r="H36" i="10"/>
  <c r="F32" i="10"/>
  <c r="I32" i="10" s="1"/>
  <c r="H32" i="10"/>
  <c r="F28" i="10"/>
  <c r="I28" i="10" s="1"/>
  <c r="H28" i="10"/>
  <c r="F24" i="10"/>
  <c r="I24" i="10" s="1"/>
  <c r="H24" i="10"/>
  <c r="F20" i="10"/>
  <c r="I20" i="10" s="1"/>
  <c r="H20" i="10"/>
  <c r="F16" i="10"/>
  <c r="I16" i="10" s="1"/>
  <c r="H16" i="10"/>
  <c r="F12" i="10"/>
  <c r="I12" i="10" s="1"/>
  <c r="H12" i="10"/>
  <c r="F8" i="10"/>
  <c r="I8" i="10" s="1"/>
  <c r="H8" i="10"/>
  <c r="F195" i="10"/>
  <c r="I195" i="10" s="1"/>
  <c r="H195" i="10"/>
  <c r="F191" i="10"/>
  <c r="I191" i="10" s="1"/>
  <c r="H191" i="10"/>
  <c r="F187" i="10"/>
  <c r="I187" i="10" s="1"/>
  <c r="H187" i="10"/>
  <c r="F179" i="10"/>
  <c r="I179" i="10" s="1"/>
  <c r="H179" i="10"/>
  <c r="F175" i="10"/>
  <c r="I175" i="10" s="1"/>
  <c r="H175" i="10"/>
  <c r="F152" i="10"/>
  <c r="I152" i="10" s="1"/>
  <c r="H152" i="10"/>
  <c r="F148" i="10"/>
  <c r="I148" i="10" s="1"/>
  <c r="H148" i="10"/>
  <c r="F141" i="10"/>
  <c r="I141" i="10" s="1"/>
  <c r="H141" i="10"/>
  <c r="F135" i="10"/>
  <c r="I135" i="10" s="1"/>
  <c r="H135" i="10"/>
  <c r="F131" i="10"/>
  <c r="I131" i="10" s="1"/>
  <c r="H131" i="10"/>
  <c r="F124" i="10"/>
  <c r="I124" i="10" s="1"/>
  <c r="H124" i="10"/>
  <c r="F120" i="10"/>
  <c r="I120" i="10" s="1"/>
  <c r="H120" i="10"/>
  <c r="F116" i="10"/>
  <c r="I116" i="10" s="1"/>
  <c r="H116" i="10"/>
  <c r="F112" i="10"/>
  <c r="I112" i="10" s="1"/>
  <c r="H112" i="10"/>
  <c r="F107" i="10"/>
  <c r="I107" i="10" s="1"/>
  <c r="H107" i="10"/>
  <c r="F103" i="10"/>
  <c r="I103" i="10" s="1"/>
  <c r="H103" i="10"/>
  <c r="F99" i="10"/>
  <c r="I99" i="10" s="1"/>
  <c r="H99" i="10"/>
  <c r="F95" i="10"/>
  <c r="I95" i="10" s="1"/>
  <c r="H95" i="10"/>
  <c r="F91" i="10"/>
  <c r="I91" i="10" s="1"/>
  <c r="H91" i="10"/>
  <c r="F87" i="10"/>
  <c r="I87" i="10" s="1"/>
  <c r="H87" i="10"/>
  <c r="F83" i="10"/>
  <c r="I83" i="10" s="1"/>
  <c r="H83" i="10"/>
  <c r="F79" i="10"/>
  <c r="I79" i="10" s="1"/>
  <c r="H79" i="10"/>
  <c r="F75" i="10"/>
  <c r="I75" i="10" s="1"/>
  <c r="H75" i="10"/>
  <c r="F71" i="10"/>
  <c r="I71" i="10" s="1"/>
  <c r="H71" i="10"/>
  <c r="F67" i="10"/>
  <c r="I67" i="10" s="1"/>
  <c r="H67" i="10"/>
  <c r="F63" i="10"/>
  <c r="I63" i="10" s="1"/>
  <c r="H63" i="10"/>
  <c r="F59" i="10"/>
  <c r="I59" i="10" s="1"/>
  <c r="H59" i="10"/>
  <c r="F55" i="10"/>
  <c r="I55" i="10" s="1"/>
  <c r="H55" i="10"/>
  <c r="F51" i="10"/>
  <c r="I51" i="10" s="1"/>
  <c r="H51" i="10"/>
  <c r="F47" i="10"/>
  <c r="I47" i="10" s="1"/>
  <c r="H47" i="10"/>
  <c r="F43" i="10"/>
  <c r="I43" i="10" s="1"/>
  <c r="H43" i="10"/>
  <c r="F39" i="10"/>
  <c r="I39" i="10" s="1"/>
  <c r="H39" i="10"/>
  <c r="F35" i="10"/>
  <c r="I35" i="10" s="1"/>
  <c r="H35" i="10"/>
  <c r="F31" i="10"/>
  <c r="I31" i="10" s="1"/>
  <c r="H31" i="10"/>
  <c r="F27" i="10"/>
  <c r="I27" i="10" s="1"/>
  <c r="H27" i="10"/>
  <c r="F23" i="10"/>
  <c r="I23" i="10" s="1"/>
  <c r="H23" i="10"/>
  <c r="F19" i="10"/>
  <c r="I19" i="10" s="1"/>
  <c r="H19" i="10"/>
  <c r="F15" i="10"/>
  <c r="I15" i="10" s="1"/>
  <c r="H15" i="10"/>
  <c r="F11" i="10"/>
  <c r="I11" i="10" s="1"/>
  <c r="H11" i="10"/>
  <c r="F7" i="10"/>
  <c r="I7" i="10" s="1"/>
  <c r="H7" i="10"/>
  <c r="F2" i="29"/>
  <c r="I2" i="29" s="1"/>
  <c r="H2" i="29"/>
  <c r="F2" i="1"/>
  <c r="I2" i="1" s="1"/>
  <c r="H2" i="1"/>
  <c r="H2" i="22"/>
  <c r="F2" i="22"/>
  <c r="I2" i="22" s="1"/>
  <c r="H6" i="14"/>
  <c r="F6" i="14"/>
  <c r="I6" i="14" s="1"/>
  <c r="H2" i="2"/>
  <c r="F2" i="2"/>
  <c r="I2" i="2" s="1"/>
  <c r="H2" i="9"/>
  <c r="F2" i="9"/>
  <c r="I2" i="9" s="1"/>
  <c r="H2" i="18"/>
  <c r="F2" i="18"/>
  <c r="I2" i="18" s="1"/>
  <c r="H2" i="8"/>
  <c r="F2" i="8"/>
  <c r="I2" i="8" s="1"/>
  <c r="I10" i="2"/>
  <c r="I60" i="14"/>
  <c r="I40" i="14"/>
  <c r="I22" i="14"/>
  <c r="H11" i="18"/>
  <c r="I11" i="18"/>
  <c r="I11" i="8"/>
  <c r="I25" i="21"/>
  <c r="I24" i="22"/>
  <c r="I8" i="2"/>
  <c r="I58" i="14"/>
  <c r="I22" i="22"/>
  <c r="I6" i="22"/>
  <c r="H17" i="4"/>
  <c r="I17" i="4"/>
  <c r="H7" i="2"/>
  <c r="I7" i="2"/>
  <c r="I54" i="14"/>
  <c r="I37" i="14"/>
  <c r="H7" i="18"/>
  <c r="I7" i="18"/>
  <c r="I21" i="21"/>
  <c r="I3" i="22"/>
  <c r="I28" i="4"/>
  <c r="I33" i="14"/>
  <c r="I20" i="21"/>
  <c r="I20" i="8"/>
  <c r="H19" i="21"/>
  <c r="I19" i="21"/>
  <c r="I4" i="8"/>
  <c r="I19" i="8"/>
  <c r="I33" i="21"/>
  <c r="I32" i="22"/>
  <c r="I46" i="14"/>
  <c r="I16" i="21"/>
  <c r="I14" i="22"/>
  <c r="I44" i="14"/>
  <c r="I28" i="14"/>
  <c r="I17" i="8"/>
  <c r="H31" i="21"/>
  <c r="I31" i="21"/>
  <c r="H15" i="21"/>
  <c r="I15" i="21"/>
  <c r="I30" i="22"/>
  <c r="I13" i="22"/>
  <c r="I21" i="4"/>
  <c r="I43" i="14"/>
  <c r="I27" i="14"/>
  <c r="I16" i="8"/>
  <c r="I30" i="21"/>
  <c r="I14" i="21"/>
  <c r="I29" i="22"/>
  <c r="I12" i="22"/>
  <c r="I28" i="22"/>
  <c r="I11" i="22"/>
  <c r="I12" i="8"/>
  <c r="I26" i="21"/>
  <c r="I25" i="22"/>
  <c r="I8" i="22"/>
  <c r="I9" i="2"/>
  <c r="I59" i="14"/>
  <c r="I39" i="14"/>
  <c r="I21" i="14"/>
  <c r="I10" i="18"/>
  <c r="I7" i="22"/>
  <c r="I38" i="14"/>
  <c r="I20" i="14"/>
  <c r="I9" i="18"/>
  <c r="I8" i="8"/>
  <c r="I7" i="8"/>
  <c r="I4" i="22"/>
  <c r="H29" i="4"/>
  <c r="I29" i="4"/>
  <c r="I5" i="2"/>
  <c r="I52" i="14"/>
  <c r="I35" i="14"/>
  <c r="I21" i="8"/>
  <c r="I4" i="18"/>
  <c r="I5" i="8"/>
  <c r="H13" i="21"/>
  <c r="I13" i="21"/>
  <c r="H25" i="4"/>
  <c r="I25" i="4"/>
  <c r="I30" i="14"/>
  <c r="I3" i="8"/>
  <c r="I18" i="8"/>
  <c r="I32" i="21"/>
  <c r="I31" i="22"/>
  <c r="I23" i="4"/>
  <c r="I15" i="8"/>
  <c r="I29" i="21"/>
  <c r="I18" i="4"/>
  <c r="I65" i="14"/>
  <c r="I23" i="14"/>
  <c r="I28" i="21"/>
  <c r="I27" i="22"/>
  <c r="I10" i="22"/>
  <c r="I10" i="8"/>
  <c r="I24" i="21"/>
  <c r="I8" i="18"/>
  <c r="H23" i="21"/>
  <c r="I23" i="21"/>
  <c r="I21" i="22"/>
  <c r="I5" i="22"/>
  <c r="I30" i="4"/>
  <c r="H6" i="2"/>
  <c r="I6" i="2"/>
  <c r="I53" i="14"/>
  <c r="I36" i="14"/>
  <c r="I22" i="21"/>
  <c r="I20" i="22"/>
  <c r="I6" i="8"/>
  <c r="I6" i="18"/>
  <c r="I19" i="22"/>
  <c r="H4" i="2"/>
  <c r="I4" i="2"/>
  <c r="I51" i="14"/>
  <c r="I18" i="22"/>
  <c r="I27" i="4"/>
  <c r="I3" i="2"/>
  <c r="I32" i="14"/>
  <c r="I17" i="22"/>
  <c r="I26" i="4"/>
  <c r="I48" i="14"/>
  <c r="I31" i="14"/>
  <c r="I18" i="21"/>
  <c r="I16" i="22"/>
  <c r="I47" i="14"/>
  <c r="I17" i="21"/>
  <c r="I15" i="22"/>
  <c r="I24" i="4"/>
  <c r="I29" i="14"/>
  <c r="I19" i="4"/>
  <c r="I66" i="14"/>
  <c r="I42" i="14"/>
  <c r="I25" i="14"/>
  <c r="I14" i="8"/>
  <c r="I63" i="14"/>
  <c r="I41" i="14"/>
  <c r="I13" i="8"/>
  <c r="H27" i="21"/>
  <c r="I27" i="21"/>
  <c r="I26" i="22"/>
  <c r="I9" i="22"/>
  <c r="I50" i="9"/>
  <c r="I40" i="9"/>
  <c r="I49" i="9"/>
  <c r="I39" i="9"/>
  <c r="I19" i="9"/>
  <c r="I38" i="9"/>
  <c r="I18" i="9"/>
  <c r="I36" i="9"/>
  <c r="I44" i="9"/>
  <c r="I33" i="9"/>
  <c r="I11" i="9"/>
  <c r="I47" i="9"/>
  <c r="I17" i="9"/>
  <c r="I46" i="9"/>
  <c r="I12" i="9"/>
  <c r="I43" i="9"/>
  <c r="I32" i="9"/>
  <c r="I10" i="9"/>
  <c r="I37" i="9"/>
  <c r="I16" i="9"/>
  <c r="I34" i="9"/>
  <c r="I58" i="9"/>
  <c r="I27" i="9"/>
  <c r="I9" i="9"/>
  <c r="I48" i="9"/>
  <c r="I45" i="9"/>
  <c r="I35" i="9"/>
  <c r="I26" i="9"/>
  <c r="I8" i="9"/>
  <c r="I13" i="9"/>
  <c r="I57" i="9"/>
  <c r="I25" i="9"/>
  <c r="I7" i="9"/>
  <c r="I24" i="9"/>
  <c r="I6" i="9"/>
  <c r="I56" i="9"/>
  <c r="I59" i="9"/>
  <c r="I55" i="9"/>
  <c r="I23" i="9"/>
  <c r="I5" i="9"/>
  <c r="I54" i="9"/>
  <c r="I22" i="9"/>
  <c r="I4" i="9"/>
  <c r="I42" i="9"/>
  <c r="I51" i="9"/>
  <c r="I41" i="9"/>
  <c r="I21" i="9"/>
  <c r="H3" i="9"/>
  <c r="I3" i="9"/>
  <c r="I20" i="9"/>
  <c r="I48" i="13"/>
  <c r="I64" i="13"/>
  <c r="I47" i="13"/>
  <c r="I29" i="13"/>
  <c r="I13" i="13"/>
  <c r="I14" i="13"/>
  <c r="I79" i="13"/>
  <c r="I78" i="13"/>
  <c r="I61" i="13"/>
  <c r="I44" i="13"/>
  <c r="I26" i="13"/>
  <c r="I10" i="13"/>
  <c r="I30" i="13"/>
  <c r="H46" i="13"/>
  <c r="I46" i="13"/>
  <c r="I43" i="13"/>
  <c r="I25" i="13"/>
  <c r="I9" i="13"/>
  <c r="I82" i="13"/>
  <c r="H28" i="13"/>
  <c r="I28" i="13"/>
  <c r="I45" i="13"/>
  <c r="I27" i="13"/>
  <c r="I60" i="13"/>
  <c r="H77" i="13"/>
  <c r="I77" i="13"/>
  <c r="H59" i="13"/>
  <c r="I59" i="13"/>
  <c r="I42" i="13"/>
  <c r="I24" i="13"/>
  <c r="I8" i="13"/>
  <c r="H80" i="13"/>
  <c r="I80" i="13"/>
  <c r="I12" i="13"/>
  <c r="I62" i="13"/>
  <c r="I11" i="13"/>
  <c r="I89" i="13"/>
  <c r="I76" i="13"/>
  <c r="I58" i="13"/>
  <c r="I41" i="13"/>
  <c r="I23" i="13"/>
  <c r="I7" i="13"/>
  <c r="I65" i="13"/>
  <c r="H63" i="13"/>
  <c r="I63" i="13"/>
  <c r="I88" i="13"/>
  <c r="I75" i="13"/>
  <c r="I57" i="13"/>
  <c r="I40" i="13"/>
  <c r="I22" i="13"/>
  <c r="I6" i="13"/>
  <c r="I56" i="13"/>
  <c r="I39" i="13"/>
  <c r="I21" i="13"/>
  <c r="I5" i="13"/>
  <c r="I74" i="13"/>
  <c r="H73" i="13"/>
  <c r="I73" i="13"/>
  <c r="H55" i="13"/>
  <c r="I55" i="13"/>
  <c r="I37" i="13"/>
  <c r="I20" i="13"/>
  <c r="I4" i="13"/>
  <c r="I70" i="13"/>
  <c r="I19" i="13"/>
  <c r="I3" i="13"/>
  <c r="I86" i="13"/>
  <c r="I69" i="13"/>
  <c r="I53" i="13"/>
  <c r="I34" i="13"/>
  <c r="I18" i="13"/>
  <c r="I54" i="13"/>
  <c r="I36" i="13"/>
  <c r="I68" i="13"/>
  <c r="I33" i="13"/>
  <c r="H84" i="13"/>
  <c r="I84" i="13"/>
  <c r="H67" i="13"/>
  <c r="I67" i="13"/>
  <c r="H50" i="13"/>
  <c r="I50" i="13"/>
  <c r="H32" i="13"/>
  <c r="I32" i="13"/>
  <c r="I16" i="13"/>
  <c r="I87" i="13"/>
  <c r="I85" i="13"/>
  <c r="I51" i="13"/>
  <c r="I17" i="13"/>
  <c r="I83" i="13"/>
  <c r="I66" i="13"/>
  <c r="I49" i="13"/>
  <c r="I31" i="13"/>
  <c r="I15" i="13"/>
  <c r="H12" i="12"/>
  <c r="I12" i="12"/>
  <c r="I43" i="12"/>
  <c r="I48" i="12"/>
  <c r="I47" i="12"/>
  <c r="H10" i="12"/>
  <c r="I10" i="12"/>
  <c r="H22" i="12"/>
  <c r="I22" i="12"/>
  <c r="H40" i="12"/>
  <c r="I40" i="12"/>
  <c r="I21" i="12"/>
  <c r="I5" i="12"/>
  <c r="I46" i="12"/>
  <c r="I6" i="12"/>
  <c r="I39" i="12"/>
  <c r="I20" i="12"/>
  <c r="H4" i="12"/>
  <c r="I4" i="12"/>
  <c r="I25" i="12"/>
  <c r="I41" i="12"/>
  <c r="I38" i="12"/>
  <c r="I19" i="12"/>
  <c r="I3" i="12"/>
  <c r="H28" i="12"/>
  <c r="I28" i="12"/>
  <c r="I23" i="12"/>
  <c r="I54" i="12"/>
  <c r="H37" i="12"/>
  <c r="I37" i="12"/>
  <c r="I18" i="12"/>
  <c r="I30" i="12"/>
  <c r="I42" i="12"/>
  <c r="I56" i="12"/>
  <c r="H53" i="12"/>
  <c r="I53" i="12"/>
  <c r="I36" i="12"/>
  <c r="I17" i="12"/>
  <c r="I52" i="12"/>
  <c r="I35" i="12"/>
  <c r="H16" i="12"/>
  <c r="I16" i="12"/>
  <c r="I51" i="12"/>
  <c r="I15" i="12"/>
  <c r="I14" i="12"/>
  <c r="I49" i="12"/>
  <c r="I50" i="12"/>
  <c r="I44" i="12"/>
  <c r="I27" i="12"/>
  <c r="I11" i="12"/>
  <c r="I26" i="1"/>
  <c r="I7" i="1"/>
  <c r="I14" i="1"/>
  <c r="I23" i="1"/>
  <c r="I3" i="1"/>
  <c r="I8" i="1"/>
  <c r="I24" i="1"/>
  <c r="I22" i="1"/>
  <c r="I6" i="1"/>
  <c r="I21" i="1"/>
  <c r="I15" i="1"/>
  <c r="I5" i="1"/>
  <c r="I20" i="1"/>
  <c r="I18" i="1"/>
  <c r="I17" i="1"/>
  <c r="I16" i="1"/>
  <c r="I11" i="1"/>
  <c r="I10" i="1"/>
  <c r="I9" i="1"/>
  <c r="I93" i="3"/>
  <c r="I97" i="3"/>
  <c r="I95" i="3"/>
  <c r="I96" i="3"/>
  <c r="H92" i="3"/>
  <c r="I92" i="3"/>
  <c r="H94" i="3"/>
  <c r="I94" i="3"/>
  <c r="I10" i="29"/>
  <c r="I8" i="29"/>
  <c r="I6" i="29"/>
  <c r="I7" i="29"/>
  <c r="I9" i="29"/>
  <c r="I12" i="29"/>
  <c r="I11" i="29"/>
  <c r="I5" i="29"/>
  <c r="I4" i="29"/>
  <c r="H34" i="13"/>
  <c r="H16" i="13"/>
  <c r="H26" i="21"/>
  <c r="H6" i="18"/>
  <c r="H42" i="13"/>
  <c r="H7" i="9"/>
  <c r="H28" i="4"/>
  <c r="H12" i="13"/>
  <c r="H22" i="21"/>
  <c r="H24" i="13"/>
  <c r="H24" i="4"/>
  <c r="H18" i="21"/>
  <c r="H8" i="13"/>
  <c r="H23" i="4"/>
  <c r="H20" i="13"/>
  <c r="H14" i="21"/>
  <c r="H19" i="4"/>
  <c r="H23" i="14"/>
  <c r="H18" i="4"/>
  <c r="H37" i="13"/>
  <c r="H4" i="13"/>
  <c r="H10" i="18"/>
  <c r="H20" i="14"/>
  <c r="H11" i="29"/>
  <c r="H7" i="29"/>
  <c r="H10" i="29"/>
  <c r="H6" i="29"/>
  <c r="H9" i="29"/>
  <c r="H5" i="29"/>
  <c r="H12" i="29"/>
  <c r="H8" i="29"/>
  <c r="H4" i="29"/>
  <c r="H31" i="22"/>
  <c r="H27" i="22"/>
  <c r="H22" i="22"/>
  <c r="H18" i="22"/>
  <c r="H14" i="22"/>
  <c r="H10" i="22"/>
  <c r="H6" i="22"/>
  <c r="H30" i="22"/>
  <c r="H26" i="22"/>
  <c r="H21" i="22"/>
  <c r="H17" i="22"/>
  <c r="H13" i="22"/>
  <c r="H9" i="22"/>
  <c r="H5" i="22"/>
  <c r="H29" i="22"/>
  <c r="H25" i="22"/>
  <c r="H20" i="22"/>
  <c r="H16" i="22"/>
  <c r="H12" i="22"/>
  <c r="H8" i="22"/>
  <c r="H4" i="22"/>
  <c r="H32" i="22"/>
  <c r="H28" i="22"/>
  <c r="H24" i="22"/>
  <c r="H19" i="22"/>
  <c r="H15" i="22"/>
  <c r="H11" i="22"/>
  <c r="H7" i="22"/>
  <c r="H3" i="22"/>
  <c r="H33" i="21"/>
  <c r="H29" i="21"/>
  <c r="H25" i="21"/>
  <c r="H21" i="21"/>
  <c r="H17" i="21"/>
  <c r="H32" i="21"/>
  <c r="H28" i="21"/>
  <c r="H24" i="21"/>
  <c r="H20" i="21"/>
  <c r="H16" i="21"/>
  <c r="H30" i="21"/>
  <c r="H9" i="18"/>
  <c r="H4" i="18"/>
  <c r="H8" i="18"/>
  <c r="H54" i="9"/>
  <c r="H48" i="9"/>
  <c r="H44" i="9"/>
  <c r="H39" i="9"/>
  <c r="H35" i="9"/>
  <c r="H27" i="9"/>
  <c r="H23" i="9"/>
  <c r="H19" i="9"/>
  <c r="H13" i="9"/>
  <c r="H10" i="9"/>
  <c r="H6" i="9"/>
  <c r="H57" i="9"/>
  <c r="H51" i="9"/>
  <c r="H47" i="9"/>
  <c r="H42" i="9"/>
  <c r="H38" i="9"/>
  <c r="H34" i="9"/>
  <c r="H26" i="9"/>
  <c r="H22" i="9"/>
  <c r="H18" i="9"/>
  <c r="H12" i="9"/>
  <c r="H9" i="9"/>
  <c r="H5" i="9"/>
  <c r="H59" i="9"/>
  <c r="H56" i="9"/>
  <c r="H50" i="9"/>
  <c r="H46" i="9"/>
  <c r="H41" i="9"/>
  <c r="H37" i="9"/>
  <c r="H33" i="9"/>
  <c r="H25" i="9"/>
  <c r="H21" i="9"/>
  <c r="H17" i="9"/>
  <c r="H11" i="9"/>
  <c r="H8" i="9"/>
  <c r="H4" i="9"/>
  <c r="H58" i="9"/>
  <c r="H55" i="9"/>
  <c r="H49" i="9"/>
  <c r="H43" i="9"/>
  <c r="H40" i="9"/>
  <c r="H36" i="9"/>
  <c r="H32" i="9"/>
  <c r="H24" i="9"/>
  <c r="H20" i="9"/>
  <c r="H16" i="9"/>
  <c r="H45" i="9"/>
  <c r="H21" i="8"/>
  <c r="H19" i="8"/>
  <c r="H13" i="8"/>
  <c r="H8" i="8"/>
  <c r="H5" i="8"/>
  <c r="H18" i="8"/>
  <c r="H16" i="8"/>
  <c r="H12" i="8"/>
  <c r="H7" i="8"/>
  <c r="H4" i="8"/>
  <c r="H20" i="8"/>
  <c r="H17" i="8"/>
  <c r="H15" i="8"/>
  <c r="H11" i="8"/>
  <c r="H6" i="8"/>
  <c r="H3" i="8"/>
  <c r="H14" i="8"/>
  <c r="H10" i="8"/>
  <c r="H66" i="14"/>
  <c r="H60" i="14"/>
  <c r="H54" i="14"/>
  <c r="H44" i="14"/>
  <c r="H41" i="14"/>
  <c r="H37" i="14"/>
  <c r="H32" i="14"/>
  <c r="H28" i="14"/>
  <c r="H65" i="14"/>
  <c r="H59" i="14"/>
  <c r="H53" i="14"/>
  <c r="H48" i="14"/>
  <c r="H43" i="14"/>
  <c r="H40" i="14"/>
  <c r="H36" i="14"/>
  <c r="H31" i="14"/>
  <c r="H27" i="14"/>
  <c r="H22" i="14"/>
  <c r="H58" i="14"/>
  <c r="H52" i="14"/>
  <c r="H47" i="14"/>
  <c r="H42" i="14"/>
  <c r="H39" i="14"/>
  <c r="H35" i="14"/>
  <c r="H30" i="14"/>
  <c r="H25" i="14"/>
  <c r="H21" i="14"/>
  <c r="H63" i="14"/>
  <c r="H51" i="14"/>
  <c r="H46" i="14"/>
  <c r="H38" i="14"/>
  <c r="H33" i="14"/>
  <c r="H29" i="14"/>
  <c r="H30" i="13"/>
  <c r="H26" i="13"/>
  <c r="H22" i="13"/>
  <c r="H18" i="13"/>
  <c r="H14" i="13"/>
  <c r="H10" i="13"/>
  <c r="H6" i="13"/>
  <c r="H88" i="13"/>
  <c r="H86" i="13"/>
  <c r="H82" i="13"/>
  <c r="H78" i="13"/>
  <c r="H75" i="13"/>
  <c r="H69" i="13"/>
  <c r="H65" i="13"/>
  <c r="H61" i="13"/>
  <c r="H57" i="13"/>
  <c r="H53" i="13"/>
  <c r="H48" i="13"/>
  <c r="H44" i="13"/>
  <c r="H40" i="13"/>
  <c r="H85" i="13"/>
  <c r="H74" i="13"/>
  <c r="H68" i="13"/>
  <c r="H64" i="13"/>
  <c r="H60" i="13"/>
  <c r="H56" i="13"/>
  <c r="H51" i="13"/>
  <c r="H47" i="13"/>
  <c r="H43" i="13"/>
  <c r="H39" i="13"/>
  <c r="H33" i="13"/>
  <c r="H29" i="13"/>
  <c r="H25" i="13"/>
  <c r="H21" i="13"/>
  <c r="H17" i="13"/>
  <c r="H13" i="13"/>
  <c r="H9" i="13"/>
  <c r="H5" i="13"/>
  <c r="H89" i="13"/>
  <c r="H87" i="13"/>
  <c r="H83" i="13"/>
  <c r="H79" i="13"/>
  <c r="H76" i="13"/>
  <c r="H70" i="13"/>
  <c r="H66" i="13"/>
  <c r="H62" i="13"/>
  <c r="H58" i="13"/>
  <c r="H54" i="13"/>
  <c r="H49" i="13"/>
  <c r="H45" i="13"/>
  <c r="H41" i="13"/>
  <c r="H36" i="13"/>
  <c r="H31" i="13"/>
  <c r="H27" i="13"/>
  <c r="H23" i="13"/>
  <c r="H19" i="13"/>
  <c r="H15" i="13"/>
  <c r="H11" i="13"/>
  <c r="H7" i="13"/>
  <c r="H3" i="13"/>
  <c r="H56" i="12"/>
  <c r="H51" i="12"/>
  <c r="H47" i="12"/>
  <c r="H42" i="12"/>
  <c r="H39" i="12"/>
  <c r="H35" i="12"/>
  <c r="H25" i="12"/>
  <c r="H18" i="12"/>
  <c r="H14" i="12"/>
  <c r="H54" i="12"/>
  <c r="H50" i="12"/>
  <c r="H46" i="12"/>
  <c r="H41" i="12"/>
  <c r="H38" i="12"/>
  <c r="H30" i="12"/>
  <c r="H23" i="12"/>
  <c r="H20" i="12"/>
  <c r="H17" i="12"/>
  <c r="H11" i="12"/>
  <c r="H5" i="12"/>
  <c r="H49" i="12"/>
  <c r="H44" i="12"/>
  <c r="H52" i="12"/>
  <c r="H48" i="12"/>
  <c r="H43" i="12"/>
  <c r="H36" i="12"/>
  <c r="H27" i="12"/>
  <c r="H21" i="12"/>
  <c r="H19" i="12"/>
  <c r="H15" i="12"/>
  <c r="H6" i="12"/>
  <c r="H3" i="12"/>
  <c r="H21" i="1"/>
  <c r="H16" i="1"/>
  <c r="H10" i="1"/>
  <c r="H7" i="1"/>
  <c r="H24" i="1"/>
  <c r="H20" i="1"/>
  <c r="H15" i="1"/>
  <c r="H6" i="1"/>
  <c r="H23" i="1"/>
  <c r="H18" i="1"/>
  <c r="H14" i="1"/>
  <c r="H9" i="1"/>
  <c r="H5" i="1"/>
  <c r="H26" i="1"/>
  <c r="H22" i="1"/>
  <c r="H17" i="1"/>
  <c r="H11" i="1"/>
  <c r="H8" i="1"/>
  <c r="H3" i="1"/>
  <c r="H93" i="3"/>
  <c r="H97" i="3"/>
  <c r="H95" i="3"/>
  <c r="H96" i="3"/>
  <c r="H9" i="2"/>
  <c r="H8" i="2"/>
  <c r="H5" i="2"/>
  <c r="H10" i="2"/>
  <c r="H3" i="2"/>
  <c r="H30" i="4"/>
  <c r="H26" i="4"/>
  <c r="H21" i="4"/>
  <c r="H27" i="4"/>
  <c r="E2" i="4" l="1"/>
  <c r="F2" i="4" s="1"/>
  <c r="F46" i="3"/>
  <c r="F29" i="3"/>
  <c r="F87" i="3"/>
  <c r="F49" i="3"/>
  <c r="F33" i="3"/>
  <c r="F23" i="3"/>
  <c r="F22" i="3"/>
  <c r="F20" i="3"/>
  <c r="F19" i="3"/>
  <c r="F40" i="3"/>
  <c r="E3" i="4"/>
  <c r="F3" i="4" s="1"/>
  <c r="I14" i="3"/>
  <c r="F42" i="3"/>
  <c r="F82" i="3"/>
  <c r="F32" i="3"/>
  <c r="F9" i="3"/>
  <c r="F65" i="3"/>
  <c r="F63" i="3"/>
  <c r="F13" i="3"/>
  <c r="H14" i="3"/>
  <c r="F4" i="3"/>
  <c r="F74" i="3"/>
  <c r="F51" i="3"/>
  <c r="F45" i="3"/>
  <c r="F35" i="3"/>
  <c r="F91" i="3"/>
  <c r="F90" i="3"/>
  <c r="F89" i="3"/>
  <c r="F88" i="3"/>
  <c r="F86" i="3"/>
  <c r="F85" i="3"/>
  <c r="F84" i="3"/>
  <c r="F83" i="3"/>
  <c r="F81" i="3"/>
  <c r="F79" i="3"/>
  <c r="F78" i="3"/>
  <c r="F77" i="3"/>
  <c r="F76" i="3"/>
  <c r="F75" i="3"/>
  <c r="F73" i="3"/>
  <c r="F71" i="3"/>
  <c r="F70" i="3"/>
  <c r="F69" i="3"/>
  <c r="F68" i="3"/>
  <c r="F67" i="3"/>
  <c r="F66" i="3"/>
  <c r="F64" i="3"/>
  <c r="F62" i="3"/>
  <c r="F61" i="3"/>
  <c r="F60" i="3"/>
  <c r="F59" i="3"/>
  <c r="F58" i="3"/>
  <c r="F57" i="3"/>
  <c r="F56" i="3"/>
  <c r="F55" i="3"/>
  <c r="F54" i="3"/>
  <c r="F53" i="3"/>
  <c r="F52" i="3"/>
  <c r="F50" i="3"/>
  <c r="F48" i="3"/>
  <c r="F47" i="3"/>
  <c r="F44" i="3"/>
  <c r="F43" i="3"/>
  <c r="F41" i="3"/>
  <c r="F39" i="3"/>
  <c r="F38" i="3"/>
  <c r="F36" i="3"/>
  <c r="F34" i="3"/>
  <c r="F31" i="3"/>
  <c r="F30" i="3"/>
  <c r="F28" i="3"/>
  <c r="F27" i="3"/>
  <c r="F26" i="3"/>
  <c r="F25" i="3"/>
  <c r="F24" i="3"/>
  <c r="F21" i="3"/>
  <c r="F18" i="3"/>
  <c r="F17" i="3"/>
  <c r="F16" i="3"/>
  <c r="F15" i="3"/>
  <c r="F12" i="3"/>
  <c r="F11" i="3"/>
  <c r="F10" i="3"/>
  <c r="F8" i="3"/>
  <c r="F5" i="3"/>
  <c r="E2" i="3"/>
  <c r="E16" i="4"/>
  <c r="F16" i="4" s="1"/>
  <c r="E15" i="4"/>
  <c r="F15" i="4" s="1"/>
  <c r="E14" i="4"/>
  <c r="F14" i="4" s="1"/>
  <c r="E13" i="4"/>
  <c r="F13" i="4" s="1"/>
  <c r="E12" i="4"/>
  <c r="F12" i="4" s="1"/>
  <c r="E10" i="4"/>
  <c r="F10" i="4" s="1"/>
  <c r="E9" i="4"/>
  <c r="F9" i="4" s="1"/>
  <c r="E8" i="4"/>
  <c r="F8" i="4" s="1"/>
  <c r="E7" i="4"/>
  <c r="F7" i="4" s="1"/>
  <c r="E6" i="4"/>
  <c r="F6" i="4" s="1"/>
  <c r="F72" i="3" l="1"/>
  <c r="I72" i="3" s="1"/>
  <c r="H72" i="3"/>
  <c r="H2" i="3"/>
  <c r="F2" i="3"/>
  <c r="I2" i="3" s="1"/>
  <c r="I9" i="4"/>
  <c r="H12" i="4"/>
  <c r="I12" i="4"/>
  <c r="H13" i="4"/>
  <c r="I13" i="4"/>
  <c r="I14" i="4"/>
  <c r="H3" i="4"/>
  <c r="I3" i="4"/>
  <c r="H16" i="4"/>
  <c r="I16" i="4"/>
  <c r="I6" i="4"/>
  <c r="H10" i="4"/>
  <c r="I10" i="4"/>
  <c r="H15" i="4"/>
  <c r="I15" i="4"/>
  <c r="H7" i="4"/>
  <c r="I7" i="4"/>
  <c r="H8" i="4"/>
  <c r="I8" i="4"/>
  <c r="I2" i="4"/>
  <c r="I57" i="3"/>
  <c r="I59" i="3"/>
  <c r="I60" i="3"/>
  <c r="H66" i="3"/>
  <c r="I66" i="3"/>
  <c r="I24" i="3"/>
  <c r="I50" i="3"/>
  <c r="I89" i="3"/>
  <c r="H70" i="3"/>
  <c r="I70" i="3"/>
  <c r="H90" i="3"/>
  <c r="I90" i="3"/>
  <c r="I26" i="3"/>
  <c r="H53" i="3"/>
  <c r="I53" i="3"/>
  <c r="H71" i="3"/>
  <c r="I71" i="3"/>
  <c r="I91" i="3"/>
  <c r="H38" i="3"/>
  <c r="I38" i="3"/>
  <c r="I84" i="3"/>
  <c r="I32" i="3"/>
  <c r="I47" i="3"/>
  <c r="H21" i="3"/>
  <c r="I21" i="3"/>
  <c r="I68" i="3"/>
  <c r="I25" i="3"/>
  <c r="I54" i="3"/>
  <c r="H35" i="3"/>
  <c r="I35" i="3"/>
  <c r="H58" i="3"/>
  <c r="I58" i="3"/>
  <c r="H78" i="3"/>
  <c r="I78" i="3"/>
  <c r="H16" i="3"/>
  <c r="I16" i="3"/>
  <c r="H64" i="3"/>
  <c r="I64" i="3"/>
  <c r="H17" i="3"/>
  <c r="I17" i="3"/>
  <c r="H18" i="3"/>
  <c r="I18" i="3"/>
  <c r="I67" i="3"/>
  <c r="H48" i="3"/>
  <c r="I48" i="3"/>
  <c r="H88" i="3"/>
  <c r="I88" i="3"/>
  <c r="I69" i="3"/>
  <c r="H52" i="3"/>
  <c r="I52" i="3"/>
  <c r="H27" i="3"/>
  <c r="I27" i="3"/>
  <c r="H28" i="3"/>
  <c r="I28" i="3"/>
  <c r="H55" i="3"/>
  <c r="I55" i="3"/>
  <c r="I73" i="3"/>
  <c r="I45" i="3"/>
  <c r="H19" i="3"/>
  <c r="I19" i="3"/>
  <c r="H4" i="3"/>
  <c r="I4" i="3"/>
  <c r="H11" i="3"/>
  <c r="I11" i="3"/>
  <c r="I43" i="3"/>
  <c r="I9" i="3"/>
  <c r="I85" i="3"/>
  <c r="I86" i="3"/>
  <c r="I82" i="3"/>
  <c r="H30" i="3"/>
  <c r="I30" i="3"/>
  <c r="H56" i="3"/>
  <c r="I56" i="3"/>
  <c r="H75" i="3"/>
  <c r="I75" i="3"/>
  <c r="I51" i="3"/>
  <c r="H5" i="3"/>
  <c r="I5" i="3"/>
  <c r="H76" i="3"/>
  <c r="I76" i="3"/>
  <c r="H74" i="3"/>
  <c r="I74" i="3"/>
  <c r="H22" i="3"/>
  <c r="I22" i="3"/>
  <c r="I33" i="3"/>
  <c r="I34" i="3"/>
  <c r="H10" i="3"/>
  <c r="I10" i="3"/>
  <c r="I79" i="3"/>
  <c r="H49" i="3"/>
  <c r="I49" i="3"/>
  <c r="H31" i="3"/>
  <c r="I31" i="3"/>
  <c r="I77" i="3"/>
  <c r="H36" i="3"/>
  <c r="I36" i="3"/>
  <c r="I13" i="3"/>
  <c r="I12" i="3"/>
  <c r="I39" i="3"/>
  <c r="H61" i="3"/>
  <c r="I61" i="3"/>
  <c r="H81" i="3"/>
  <c r="I81" i="3"/>
  <c r="H63" i="3"/>
  <c r="I63" i="3"/>
  <c r="I87" i="3"/>
  <c r="H15" i="3"/>
  <c r="I15" i="3"/>
  <c r="H41" i="3"/>
  <c r="I41" i="3"/>
  <c r="I62" i="3"/>
  <c r="H83" i="3"/>
  <c r="I83" i="3"/>
  <c r="H65" i="3"/>
  <c r="I65" i="3"/>
  <c r="H8" i="3"/>
  <c r="I8" i="3"/>
  <c r="I44" i="3"/>
  <c r="H89" i="3"/>
  <c r="H91" i="3"/>
  <c r="H73" i="3"/>
  <c r="H77" i="3"/>
  <c r="H51" i="3"/>
  <c r="H86" i="3"/>
  <c r="H33" i="3"/>
  <c r="H44" i="3"/>
  <c r="H85" i="3"/>
  <c r="H45" i="3"/>
  <c r="H9" i="4"/>
  <c r="H13" i="3"/>
  <c r="H32" i="3"/>
  <c r="H26" i="3"/>
  <c r="H82" i="3"/>
  <c r="H9" i="3"/>
  <c r="H12" i="3"/>
  <c r="H67" i="3"/>
  <c r="H59" i="3"/>
  <c r="H14" i="4"/>
  <c r="H84" i="3"/>
  <c r="H24" i="3"/>
  <c r="H34" i="3"/>
  <c r="H6" i="4"/>
  <c r="H69" i="3"/>
  <c r="H62" i="3"/>
  <c r="H39" i="3"/>
  <c r="H79" i="3"/>
  <c r="H43" i="3"/>
  <c r="H47" i="3"/>
  <c r="H25" i="3"/>
  <c r="H60" i="3"/>
  <c r="H50" i="3"/>
  <c r="I42" i="3"/>
  <c r="H42" i="3"/>
  <c r="H40" i="3"/>
  <c r="I40" i="3"/>
  <c r="H54" i="3"/>
  <c r="H68" i="3"/>
  <c r="H20" i="3"/>
  <c r="I20" i="3"/>
  <c r="H57" i="3"/>
  <c r="I29" i="3"/>
  <c r="H29" i="3"/>
  <c r="H87" i="3"/>
  <c r="H23" i="3"/>
  <c r="I23" i="3"/>
  <c r="I46" i="3"/>
  <c r="H46" i="3"/>
  <c r="H2" i="4"/>
</calcChain>
</file>

<file path=xl/sharedStrings.xml><?xml version="1.0" encoding="utf-8"?>
<sst xmlns="http://schemas.openxmlformats.org/spreadsheetml/2006/main" count="3015" uniqueCount="1578">
  <si>
    <t>Артикул</t>
  </si>
  <si>
    <t>Модель</t>
  </si>
  <si>
    <t>Характеристика</t>
  </si>
  <si>
    <t>Цена USD</t>
  </si>
  <si>
    <t>Цена с НДС</t>
  </si>
  <si>
    <t>Кол-во</t>
  </si>
  <si>
    <t>Сумма USD</t>
  </si>
  <si>
    <t>Сумма НДС</t>
  </si>
  <si>
    <t>DS-7104NI-Q1(STD)(C)</t>
  </si>
  <si>
    <t>DS-7108NI-Q1(STD)(C)</t>
  </si>
  <si>
    <t>DS-7604NI-K1(STD)(C)</t>
  </si>
  <si>
    <t>DS-7604NI-Q1(STD)(C)</t>
  </si>
  <si>
    <t>DS-7608NI-K1(STD)(C)</t>
  </si>
  <si>
    <t>DS-7608NI-Q1(STD)(C)</t>
  </si>
  <si>
    <t>DS-7608NI-Q2</t>
  </si>
  <si>
    <t>DS-7616NI-K1(STD)(C)</t>
  </si>
  <si>
    <t>DS-7616NI-K2(STD)</t>
  </si>
  <si>
    <t>DS-7616NI-Q1(STD)(C)</t>
  </si>
  <si>
    <t>DS-7616NI-Q2(STD)(C)</t>
  </si>
  <si>
    <t>DS-7632NI-K2(STD)</t>
  </si>
  <si>
    <t>DS-7716NI-I4(B)(STD)</t>
  </si>
  <si>
    <t>DS-7716NI-Q4(STD)</t>
  </si>
  <si>
    <t>DS-7732NI-I4(B)(STD)</t>
  </si>
  <si>
    <t>DS-7732NI-K4(STD)</t>
  </si>
  <si>
    <t>Изображение</t>
  </si>
  <si>
    <t>DS-7608NXI-I2/S(STD)(C)</t>
  </si>
  <si>
    <t>DS-7616NXI-I2/S(STD)(C)</t>
  </si>
  <si>
    <t>DS-7732NXI-I4/S(STD)</t>
  </si>
  <si>
    <t>DS-96128NI-I16(STD)</t>
  </si>
  <si>
    <t>DS-7104HQHI-K1(STD)(C)(S)/RUS</t>
  </si>
  <si>
    <t>DS-7104HUHI-K1(STD)(S)</t>
  </si>
  <si>
    <t>DS-7108HQHI-K1(STD)(C)(S)</t>
  </si>
  <si>
    <t>DS-7116HGHI-K1(STD)(C)(S)</t>
  </si>
  <si>
    <t>DS-2CD2T43G2-2I(4mm)(O-STD)</t>
  </si>
  <si>
    <t>DS-2CD2T63G0-I5(4mm)(O-STD)</t>
  </si>
  <si>
    <t>DS-2CD2T83G0-I5(4mm)(O-STD)</t>
  </si>
  <si>
    <t>DS-2CD2T86G2-2I(4mm)(C)(O-STD)</t>
  </si>
  <si>
    <t>Deep learning based human and vehicle targets classification of Motion Detection 2.0
H.265 Pro+/H.265 Pro/H.265 video compression
HDTVI/AHD/CVI/CVBS/IP video input
Audio via coaxial cable
Up to 18-ch IP camera inputs (up to 5 MP)
Up to 1080p Lite@15 fps encoding capability
Max. 1200 m for 720p HDTVI signal</t>
  </si>
  <si>
    <t>DS-2CE16H0T-IT3F(6mm)(O-STD)</t>
  </si>
  <si>
    <t>DS-K1201EF(O-STD)</t>
  </si>
  <si>
    <t>DS-K1802E(O-STD)</t>
  </si>
  <si>
    <t>DS-K1T331(O-STD)</t>
  </si>
  <si>
    <t>DS-K1T331W(O-STD)</t>
  </si>
  <si>
    <t>DS-K1T341AM(O-STD)</t>
  </si>
  <si>
    <t>DS-K1T341AMF(O-STD)</t>
  </si>
  <si>
    <t>DS-K1T341CMF</t>
  </si>
  <si>
    <t>DS-K1T342EX(O-STD)</t>
  </si>
  <si>
    <t>DS-K1T343EWX(O-STD)</t>
  </si>
  <si>
    <t>DS-K1T671M(O-STD)</t>
  </si>
  <si>
    <t>DS-K1T671MF(O-STD)</t>
  </si>
  <si>
    <t>DS-K1T804BMF(O-STD)</t>
  </si>
  <si>
    <t>DS-K1T804EF(O-STD)</t>
  </si>
  <si>
    <t>DS-K1TA70MI-T(O-STD)</t>
  </si>
  <si>
    <t>DS-K5671-ZV(O-STD)</t>
  </si>
  <si>
    <t>DS-KABV8113-RS(O-STD)/Flush</t>
  </si>
  <si>
    <t>DS-KD9203-FE6(O-STD)</t>
  </si>
  <si>
    <t>DS-KH6320-TE1(O-STD)</t>
  </si>
  <si>
    <t>DS-KH6320-WTE1(O-STD)</t>
  </si>
  <si>
    <t>DS-KH8350-TE1(O-STD)</t>
  </si>
  <si>
    <t>DS-KH8350-WTE1(O-STD)</t>
  </si>
  <si>
    <t>DS-KH8520-WTE1(O-STD)</t>
  </si>
  <si>
    <t>DS-KH9510-WTE1(O-STD)</t>
  </si>
  <si>
    <t>DS-KH9510-WTE1(O-STD)/Black</t>
  </si>
  <si>
    <t>DS-KIS202T(O-STD)</t>
  </si>
  <si>
    <t>DS-KIS203T(O-STD)</t>
  </si>
  <si>
    <t>DS-KIS204T(O-STD)</t>
  </si>
  <si>
    <t>DS-KIS603-P(B)(O-STD)</t>
  </si>
  <si>
    <t>DS-KIS606-P</t>
  </si>
  <si>
    <t>DS-KV6103-PE1(B)(O-STD)</t>
  </si>
  <si>
    <t>DS-KV6113-PE1(C)(O-STD)</t>
  </si>
  <si>
    <t>SECC，Protective shield for KV8113 series villa door station (Flush mouting)</t>
  </si>
  <si>
    <t>10.1-inch colorful touch screen with resolution 1024 × 600
Supports Android app installation
Open platform for the third-party software integration
Video intercom &amp; live view on mobile phone all-day
Built-in Hik-Connect for all-in-one management
Wireless intrusion panel for on-site management
Receives 7 seconds of video verification from alarm systems</t>
  </si>
  <si>
    <t>IP video intercom kit for villa or house
DS-KB8113-IME1(O-STD)
DS-KH8520-WTE1(O-STD)
Power adapter included in the package（European Standard）</t>
  </si>
  <si>
    <t>DS-3E0105P-E/M(B)(O-STD)</t>
  </si>
  <si>
    <t>DS-3E0108D-E(O-STD)</t>
  </si>
  <si>
    <t>DS-3E0109P-E/M(B)(O-STD)</t>
  </si>
  <si>
    <t>DS-3E0310HP-E(O-STD)</t>
  </si>
  <si>
    <t>DS-3E0318P-E/M(B)(O-STD)</t>
  </si>
  <si>
    <t>DS-3E0508D-E(O-STD)</t>
  </si>
  <si>
    <t>DS-6916UDI(B)(STD)</t>
  </si>
  <si>
    <t>DS-D2055LU-Y(O-STD)</t>
  </si>
  <si>
    <t>DS-DN4655W/U</t>
  </si>
  <si>
    <t>ВЕНТИЛЬ 51+ГМГЦ</t>
  </si>
  <si>
    <t>ПШ-5 шкаф</t>
  </si>
  <si>
    <t>ПШ-7 шкаф</t>
  </si>
  <si>
    <t>Уличный щит</t>
  </si>
  <si>
    <t>Шланг-Рукав 51-8</t>
  </si>
  <si>
    <t>Аккумлятор FM - 1270 12в-7ампер</t>
  </si>
  <si>
    <t>Аккумлятор для Алтай (кичкина)</t>
  </si>
  <si>
    <t>Датчик GLASSTREK - 456</t>
  </si>
  <si>
    <t>Датчик IDo-301W-Roiscok</t>
  </si>
  <si>
    <t>Датчик IDo-503CMW-Roiscok</t>
  </si>
  <si>
    <t>Датчик RK-110-DT-Roiscok</t>
  </si>
  <si>
    <t>Датчик RK-2000-DPCRoiscok</t>
  </si>
  <si>
    <t>Датчик RK-210-PR-Roiscok</t>
  </si>
  <si>
    <t>Датчик RK-410-PR-Roiscok</t>
  </si>
  <si>
    <t>ИП - 106 тепловой</t>
  </si>
  <si>
    <t>ИП 212-142 автономный Рубеж</t>
  </si>
  <si>
    <t>ИП 212-187 Рубеж</t>
  </si>
  <si>
    <t>ИП 212-45 Рубеж</t>
  </si>
  <si>
    <t>ИПР ( FIRE )</t>
  </si>
  <si>
    <t>ИПР 513-10 Рубеж</t>
  </si>
  <si>
    <t>МЕТКА АДРЕСНАЯ АМ-1</t>
  </si>
  <si>
    <t>Прибор Гранд МАГИСТР 16Арс (версия 2)</t>
  </si>
  <si>
    <t>Прибор Гранд МАГИСТР 30Арс (версия 2)</t>
  </si>
  <si>
    <t>Прибор Гранд МАГИСТР 8Арс (версия 2)</t>
  </si>
  <si>
    <t>СМК</t>
  </si>
  <si>
    <t>СМК думалок</t>
  </si>
  <si>
    <t>СУЗ - мини -строб</t>
  </si>
  <si>
    <t>СУЗ ОПОП 124-7 Рубеж</t>
  </si>
  <si>
    <t>Пулсоксиметр</t>
  </si>
  <si>
    <t>Термометр</t>
  </si>
  <si>
    <t>HDMI - 10 m</t>
  </si>
  <si>
    <t>HDMI - 15 m</t>
  </si>
  <si>
    <t>HDMI - 20 m</t>
  </si>
  <si>
    <t>HDMI - 3 m</t>
  </si>
  <si>
    <t>HDMI - 5 m</t>
  </si>
  <si>
    <t>HDMI 4K 10m</t>
  </si>
  <si>
    <t>HDMI 4K 3m</t>
  </si>
  <si>
    <t>HDMI 4K 5m</t>
  </si>
  <si>
    <t>HDMI Extender 30m</t>
  </si>
  <si>
    <t>IBA 7612</t>
  </si>
  <si>
    <t>Swich TP-LINK 5ch MB</t>
  </si>
  <si>
    <t>Балончик 5mpx</t>
  </si>
  <si>
    <t>Гибкий переход</t>
  </si>
  <si>
    <t>Замок 180кг магнитный</t>
  </si>
  <si>
    <t>Замок 280кг магнитный</t>
  </si>
  <si>
    <t>Замок 500кг магнитный</t>
  </si>
  <si>
    <t>Замок 60 кг магнитный</t>
  </si>
  <si>
    <t>Замок безшумный</t>
  </si>
  <si>
    <t>Замок карточкали</t>
  </si>
  <si>
    <t>Замок-3 ключ GOUGAR</t>
  </si>
  <si>
    <t>ИБП-10А</t>
  </si>
  <si>
    <t>ИБП-20А</t>
  </si>
  <si>
    <t>ИБП-30А</t>
  </si>
  <si>
    <t>ИБП-5А</t>
  </si>
  <si>
    <t>Карта-Брелок</t>
  </si>
  <si>
    <t>Карта-пластик</t>
  </si>
  <si>
    <t>Кнопка EXIT метал</t>
  </si>
  <si>
    <t>Кнопка EXIT ок-кора</t>
  </si>
  <si>
    <t>Кронштейш монитор катта</t>
  </si>
  <si>
    <t>Кронштейш монитор кичик</t>
  </si>
  <si>
    <t>Обжим</t>
  </si>
  <si>
    <t>Пульт для шлагбаума</t>
  </si>
  <si>
    <t>Флешка 128гб (для домофон)</t>
  </si>
  <si>
    <t>Штекер БНС</t>
  </si>
  <si>
    <t>Штекер БНС Золотой</t>
  </si>
  <si>
    <t>Штекер питания</t>
  </si>
  <si>
    <t>Наименование</t>
  </si>
  <si>
    <t>DS-1005KI(O-STD)</t>
  </si>
  <si>
    <t>DS-1618ZJ</t>
  </si>
  <si>
    <t>DS-2DE2A204IW-DE3(C0)(O-STD)(S6)</t>
  </si>
  <si>
    <t>DS-2DE2A404IW-DE3(C0)(O-STD)(S6)(C)</t>
  </si>
  <si>
    <t>DS-2DE4215IW-DE(O-STD)(T5)</t>
  </si>
  <si>
    <t>DS-2DE4225IW-DE(O-STD)(T5)</t>
  </si>
  <si>
    <t>DS-2DE4415IW-DE(O-STD)(T5)</t>
  </si>
  <si>
    <t>DS-2DE4425IW-DE(O-STD)(S6)</t>
  </si>
  <si>
    <t>DS-2DE5225IW-AE(O-STD)(S5)</t>
  </si>
  <si>
    <t>DS-2DE5425IW-AE(O-STD)(T5)</t>
  </si>
  <si>
    <t>DS-2DE7432IW-AE(O-STD)(S5)</t>
  </si>
  <si>
    <t>DS-2DF8225IX-AEL(O-STD)(T5)</t>
  </si>
  <si>
    <t>DS-2DF8242IX-AELW(O-STD)(T5)</t>
  </si>
  <si>
    <t>DS-2SE7C432MW-AEB 14F1 P3</t>
  </si>
  <si>
    <t>DS-2SF8C442MXS-DLW(24F0)(O-STD)(P3)</t>
  </si>
  <si>
    <t>DS iDS-TCM203-A/R/2812(850nm)(B)(Хиквижн)</t>
  </si>
  <si>
    <t>DS ISD-SMG318 Арочный металлодетектор</t>
  </si>
  <si>
    <t>DS-7104HGHI-K1</t>
  </si>
  <si>
    <t>DS-K1T671TMW</t>
  </si>
  <si>
    <t>DS-K5671-ZU</t>
  </si>
  <si>
    <t>DS-TMG034</t>
  </si>
  <si>
    <t>Кабель КСВВэнг 2х0,8</t>
  </si>
  <si>
    <t>Кабель КСВВЭнг 4х0,8</t>
  </si>
  <si>
    <t>Кабель КСВПВ 4*2*0,52 серый ЮТП</t>
  </si>
  <si>
    <t>Кабель КСВПВЭ -5е 4*2*0,52 серый ФТП</t>
  </si>
  <si>
    <t>Кабель КСВПП 4*2*0,52 черный ЮТП</t>
  </si>
  <si>
    <t>Кабель КСВППЭ 4*2*0,52 черный ФТП</t>
  </si>
  <si>
    <t>Кабель КСВППЭТросс 4*2*0,52</t>
  </si>
  <si>
    <t>Кабель КСПВ 2*0,4</t>
  </si>
  <si>
    <t>Кабель КСПВ 2*0,5</t>
  </si>
  <si>
    <t>Кабель КСПВ 4*0,4</t>
  </si>
  <si>
    <t>Кабель ПУГНП 2*0,5</t>
  </si>
  <si>
    <t>Кабель ПУГНП 2*0,75</t>
  </si>
  <si>
    <t>Кабель ТРП 2*0,4</t>
  </si>
  <si>
    <t>Кабель ТРП 2*0,5</t>
  </si>
  <si>
    <t>БОКС для аккум ГАММА</t>
  </si>
  <si>
    <t>Бокс для аккум ППСУ</t>
  </si>
  <si>
    <t>Датчик Актив-150</t>
  </si>
  <si>
    <t>Датчик Актив-250</t>
  </si>
  <si>
    <t>Прибор Алтай-12</t>
  </si>
  <si>
    <t>Прибор Алтай-16</t>
  </si>
  <si>
    <t>Прибор Алтай-2</t>
  </si>
  <si>
    <t>Прибор Алтай-24</t>
  </si>
  <si>
    <t>Прибор Алтай-32</t>
  </si>
  <si>
    <t>Прибор Алтай-4</t>
  </si>
  <si>
    <t>Прибор Алтай-8</t>
  </si>
  <si>
    <t>Swich LB-LINK</t>
  </si>
  <si>
    <t>Доводчик маленький</t>
  </si>
  <si>
    <t>Замок-6 ключ ANDEL</t>
  </si>
  <si>
    <t>СКС Розетка телефон</t>
  </si>
  <si>
    <t>5M BSI CMOS Sensor.5MP@20fps. 4MP@25fps(P)/30fps(N)(Default).Outdoor Bullet.0.0005Lux/F1.0. 0 Lux with Friendly Lighting.20m.3D DNR.12 VDC.OSD Menu(Up the Coax). 130dB True WDR. IP67. 3.6/6mm Lens.24H Color，Support TVI/AHD/CVI/CVBS video signal output</t>
  </si>
  <si>
    <t>2M CMOS Sensor.EXIR. 20m IR. Outdoor EXIR Bullet. ICR. 0.01 Lux/F1.2. 12 VDC. PIR Detection，Led Alarm.Alarm out.Smart IR.OSD Menu(Up the Coax). IP67. 2.8/3.6mm Lens</t>
  </si>
  <si>
    <t>5MP@20fps. 4MP@25fps(P)/30fps(N)(Default). EXIR. 20m IR. Outdoor EXIR Bullet. ICR. 0.01 Lux/F1.2. 12 VDC. PIR Detection，Led Alarm.Smart IR.DNR.OSD Menu(Up the Coax). IP67. 2.8/3.6mm Lens</t>
  </si>
  <si>
    <t>2M CMOS Sensor.EXIR. 20m IR. Outdoor EXIR Bullet. ICR. 0.01 Lux/F1.2. 12 VDC. PIR Detection，Led Alarm&amp;Lighting.Smart IR. OSD Menu(Up the Coax). IP67. 2.8/3.6mm Lens</t>
  </si>
  <si>
    <t>2M CMOS Sensor. Outdoor Bullet.0.001Lux/F1.0.0 Lux with white Light.40m.3D DNR.12 VDC.OSD Menu(Up the Coax).  IP67. 2.8/3.6/6mm Lens.24H  Color，Support TVI/AHD/CVI/CVBS video signal output</t>
  </si>
  <si>
    <t>5MP@20fps. 4MP@25fps(P)/30fps(N)(Default).EXIR. 20m IR. Outdoor EXIR Bullet. ICR. 0.01 Lux/F1.2. 12 VDC. PIR Detection，Led Alarm&amp;Lighting.Smart IR. DNR.OSD Menu(Up the Coax). IP67. 2.8/3.6mm Lens</t>
  </si>
  <si>
    <t>5M BSI CMOS Sensor.5MP@20fps. 4MP@25fps(P)/30fps(N)(Default).Outdoor Bullet.0.0005Lux/F1.0.0 Lux with Friendly Lighting.40m.3D DNR.12 VDC.OSD Menu(Up the Coax). 130dB True WDR. IP67. 3.6/6mm Lens.24H Color，Support TVI/AHD/CVI/CVBS video signal output</t>
  </si>
  <si>
    <t>High quality imaging with 2 MP. 1920 × 1080 resolution
2.8 mm. 3.6 mm fixed lens
Up to 20 m IR distance for bright night imaging
One port for four switchable signals (TVI/AHD/CVI/CVBS)
Water and dust resistant (IP67)</t>
  </si>
  <si>
    <t>2MP CMOS Sensor. 1080P@25fps(P)(Default)/30fps(N).EXIR. 25m IR. Outdoor EXIR Bullet. ICR. 0.01 Lux/F1.2. 12 VDC. Smart IR. DNR. Built-in Mic.Audio up Coaxial(Only TVI).OSD Menu(Up the Coax). IP67.2.8/3.6/6mm Lens，Support TVI/AHD/CVI/CVBS video signal output</t>
  </si>
  <si>
    <t>5MP@20fps. 4MP@25fps(P)/30fps(N)(Default). EXIR. 40m IR. Outdoor EXIR Bullet. ICR. 0.01 Lux/F1.2. 12 VDC. Smart IR. DNR. OSD Menu(Up the Coax). IP67. 2.8/3.6/6/8/12mm Lens，Support TVI/AHD/CVI/CVBS video signal output</t>
  </si>
  <si>
    <t>5MP@20fps. 4MP@25fps(P)/30fps(N)(Default). EXIR. 25m IR. Outdoor EXIR Bullet. ICR. 0.01 Lux/F1.2. 12 VDC. Smart IR. DNR. OSD Menu(Up the Coax). IP67. 2.4/2.8/3.6/6mm Lens，Support TVI/AHD/CVI/CVBS video signal output</t>
  </si>
  <si>
    <t>5MP@20fps. 4MP@25fps(P)/30fps(N)(Default). EXIR. 25m IR. Outdoor EXIR Bullet. ICR. 0.01 Lux/F1.2. 12 VDC. Smart IR. DNR. Built-in Mic.Audio up Coaxial(Only TVI).OSD Menu(Up the Coax). IP67.2.8/3.6/6mm Lens，Support TVI/AHD/CVI/CVBS video signal output</t>
  </si>
  <si>
    <t>2MP CMOS Sensor.EXIR 80m IR. Outdoor EXIR Bullet. ICR. 0.01 Lux/F1.2. 12 VDC. Smart IR. DNR. IP67. 3.6/6/8/12mm Lens. Support TVI/AHD/CVI/CVBS video signal output</t>
  </si>
  <si>
    <t>2M Smart FSI CMOS Sensor.  20m IR. Outdoor  ICR. 0.005 Lux/F1.2. 12 VDC. Smart IR. 3D DNR. built-in Mic .OSD Menu(Up the Coax). True WDR. 2.8/3.6/6mm Lens</t>
  </si>
  <si>
    <t>2M BSI CMOS Sensor.Outdoor Turret.0.0005Lux/F1.0. 0 Lux with Friendly Lighting.40M.3D DNR.DC 12V.OSD Menu(Up the Coax). 130dB True WDR. IP67. 2.8/3.6/6mm Lens.24H Color.Support TVI/AHD/CVI/CVBS video signal output</t>
  </si>
  <si>
    <t>2M Smart FSI CMOS Sensor.Outdoor Turret.0.0005Lux/F1.0.0 Lux with Friendly Lighting.20m.3D DNR.12 VDC.OSD Menu(Up the Coax). 130dB True WDR. IP67. 3.6/6mm Lens.24H Color，PIR Detection，Blue&amp;Red Light Alarm，Built in Siren，Alarm Out ，Support TVI/AHD/CVI/CVBS video signal output</t>
  </si>
  <si>
    <t>5M BSI CMOS Sensor.5MP@20fps. 4MP@25fps(P)/30fps(N)(Default).Outdoor Turret.0.0005Lux/F1.0. 0 Lux with Friendly Lighting.20m.3D DNR.12 VDC.OSD Menu(Up the Coax). 130dB True WDR. IP67. 3.6/6mm Lens.24H Color ，Support TVI/AHD/CVI/CVBS video signal output</t>
  </si>
  <si>
    <t>2MP CMOS Sensor. 1 pcs EXIR LEDs. 20m IR. Indoor EXIR Turret. ICR. 0.02 Lux/F1.2. 12 VDC. Smart IR. DNR. 2.8/3.6mm Lens. Support TVI/AHD/CVI/CVBS video signal output</t>
  </si>
  <si>
    <t>2MP CMOS Sensor. 1080P@25fps(P)(Default)/30fps(N).EXIR. 20m IR. Outdoor EXIR Turret. ICR. 0.01 Lux/F1.2. 12 VDC. Smart IR. DNR. Built-in Mic.Audio up Coaxial(Only TVI).OSD Menu(Up the Coax). 2.8/3.6/6mm Lens，Support TVI/AHD/CVI/CVBS video signal output</t>
  </si>
  <si>
    <t>5MP@20fps. 4MP@25fps(P)/30fps(N)(Default). EXIR. 20m IR. Indoor EXIR Turret. ICR. 0.01 Lux/F1.2. 12 VDC. Smart IR. DNR. OSD Menu(Up the Coax). 2.4/2.8/3.6/6mm Lens.Support TVI/AHD/CVI/CVBS video signal output</t>
  </si>
  <si>
    <t>5MP@20fps. 4MP@25fps(P)/30fps(N)(Default). EXIR. 20m IR. Outdoor EXIR Turret. ICR. 0.01 Lux/F1.2. 12 VDC. Smart IR. DNR. Built-in Mic.Audio up Coaxial(Only TVI).OSD Menu(Up the Coax). 2.8/3.6/6mm Lens，Support TVI/AHD/CVI/CVBS video signal output</t>
  </si>
  <si>
    <t>Reads EM card. Fingerpint(capacity: 5000). Supports RS485(HIK private);
IP65. Wall mounting with screws. The Gang Box is not supported.
Fingerprint devices are  recommended for using in indoor environment</t>
  </si>
  <si>
    <t>Reads EM card. Supports Wiegand(W26/W34) protocol. Dust-proof. IP 65.</t>
  </si>
  <si>
    <t>Face Recognition Access Control Terminal. 3.97-inch LCD touch screen.2 Mega pixel wide-angle lens;
Max.300  faces capacity;
Supports TCP/IP.communication.DC 12V/1.5A
Application Situation: Indoor
Configuration via the web client
Supports ISUP5.0. ISAPI
Supports 6 attendance status. including check in. check out. break in. break out. overtime in. overtime out
multiple languages: English. Spanish. Arabic. Thai. Indonesian. Russian. and Vietnamese
Power adapter included in the package（European Standard）</t>
  </si>
  <si>
    <t>Face Recognition Access Control Terminal. 3.97-inch LCD touch screen.2 Mega pixel wide-angle lens;
Max.300  faces capacity;
Supports TCP/IP.Wi-Fi communication.DC 12V/1.5A
Application Situation: Indoor
Configuration via the web client
Supports ISUP5.0. ISAPI
Supports 6 attendance status. including check in. check out. break in. break out. overtime in. overtime out
multiple languages: English. Spanish. Arabic. Thai. Indonesian. Russian. and Vietnamese
Power adapter included in the package（European Standard）</t>
  </si>
  <si>
    <t>Face Recognition Terminal. 4.3-inch LCD touch screen.2 Mega pixel wide-angle lens.Built-in Mifare card reading module;
Max.1500 faces capacity . Max.1500 cards;
Face recognition in dark environment
Two-way audio with client software. indoor station. and master station
Supports TCP/IP.DC 12V/2A
Supports ISUP5.0. ISAPI
Configuration via the web client
Supports 6 attendance status. including check in. check out. break in. break out. overtime in. overtime out
multiple languages: English. Spanish. Arabic. Thai. Indonesian. Russian. and Vietnamese
 IP65
 Face Recognition Accuracy Rate &gt; 99%
Face Recognition Duration(1:N) ≤0.2s
Face Recognition Distance: 0.3m ~ 1.5m
Power adapter included in the package（European Standard）</t>
  </si>
  <si>
    <t>Face Recognition Terminal. 4.3-inch LCD touch screen.2 Mega pixel wide-angle lens.Built-in Mifare card reading module;
Max.1500 faces capacity  and Max.1500 fingerprints capacity. Max.1500 cards;
Face recognition in dark environment
Two-way audio with client software. indoor station. and master station
Supports TCP/IP. DC 12V/2A
Supports ISUP5.0. ISAPI
Configuration via the web client
Supports 6 attendance status. including check in. check out. break in. break out. overtime in. overtime out
multiple languages: English. Spanish. Arabic. Thai. Indonesian. Russian. and Vietnamese
IP65
 Face Recognition Accuracy Rate &gt; 99%
Face Recognition Duration(1:N) ≤0.2s
Face Recognition Distance: 0.3m ~ 1.5m
Fingerprint devices are  recommended for using in indoor environment
Power adapter included in the package（European Standard）</t>
  </si>
  <si>
    <t>Face Recognition Terminal. 4.3-inch LCD touch screen.2 Mega pixel wide-angle lens.Built-in Mifare card reading module;
Max.3000 faces capacity  and Max.3000 fingerprints capacity. Max.3000 cards;
Face recognition in dark environment
Two-way audio with client software. indoor station. and master station
Supports TCP/IP. DC 12V/2A
Supports ISUP5.0. ISAPI
Configuration via the web client
Supports 6 attendance status. including check in. check out. break in. break out. overtime in. overtime out
multiple languages: English. Spanish. Arabic. Thai. Indonesian. Russian.  Vietnamese. Portuguese (Brazil) and Korean
IP65
 Face Recognition Accuracy Rate &gt; 99%
Face Recognition Duration(1:N) ≤0.2s
Face Recognition Distance: 0.3m ~ 1.5m
Fingerprint devices are  recommended for using in indoor environment
Power adapter included in the package（European Standard）</t>
  </si>
  <si>
    <t>Face Recognition Terminal. 4.3-inch LCD touch screen.2 Mega pixel wide-angle lens.Built-in EM card reading module;
Max.1.500 faces capacity ，Max.3.000 cards;
Face recognition in dark environment
Two-way audio with client software. indoor station. and master station
Supports TCP/IP.DC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IP65
Power adapter included in the package（European Standard）</t>
  </si>
  <si>
    <t>Face Recognition Terminal. 4.3-inch LCD touch screen.2 Mega pixel wide-angle lens.Built-in EM card reading module;
Max.1.500 faces capacity ，Max.3.000 cards;
Face recognition in dark environment
Two-way audio with client software. indoor station. and master station
Supports TCP/IP.WiFi.DC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Application Situation: Indoor
Power adapter included in the package（European Standard）</t>
  </si>
  <si>
    <t>Face Recognition Terminal. 7-inch LCD touch screen.2 Mega pixel wide-angle lens.Built-in Mifare card reading module;
Max.6000 faces capacity  and Max. Max.6000 cards;
Two-way audio with client software. indoor station. and master station
Supports TCP/IP.DC 12V/3A
Supports 6 attendance status. including check in. check out. break in. break out. overtime in. overtime out
 IP65
 Face Recognition Accuracy Rate &gt; 99%
Face Recognition Duration(1:N) ≤0.2s
Face Recognition Distance: 0.3m ~ 3m</t>
  </si>
  <si>
    <t>Face Recognition Terminal. 7-inch LCD touch screen.2 Mega pixel wide-angle lens.Built-in Mifare card reading module;
Max.6000 faces capacity  and Max.5000 fingerprints capacity，Max.6000 cards;
Two-way audio with client software. indoor station. and master station
Supports TCP/IP.DC 12V/3A
Supports 6 attendance status. including check in. check out. break in. break out. overtime in. overtime out
 IP65
 Face Recognition Accuracy Rate &gt; 99%
Face Recognition Duration(1:N) ≤0.2s
Face Recognition Distance: 0.3m ~ 3m
Fingerprint devices are  recommended for using in indoor environment</t>
  </si>
  <si>
    <t>2.4 inch LCD Display Standalone Access Control Terminal. Built-in Mifare card reading module.  
Storage with 3.000 cards. 3.000 fingerprints and 100.000 access control events;
Support Access Control and Time Attendance Function. Optical Fingerprint Module;
Uplink Communication: TCP-IP. WIFI; 
Supports Wiegand out(W26/W34) and Wiegand in(W26/W34).
Supports ISUP5.0. ISAPI
multiple languages: English. Spanish. Italian. French. Portuguese (Brazilian). Vietnamese. Arabic. Thai. Turkish. Indonesian. Ukrainian
Power adapter included in the package（European Standard）</t>
  </si>
  <si>
    <t>2.4 inch  LCD Display Standalone Access Control Terminal. Built-in EM card reading module.  
Storage with 3.000 cards. 3.000 fingerprints and 100.000 access control events;
Support Access Control and Time Attendance Function. Optical Fingerprint Module;
Uplink Communication: TCP-IP. WIFI;  Downlink Communication: RS485(Connect to Secure Module);
Supports Wiegand out(W26/W34) and Wiegand in(W26/W34).
Supports ISUP5.0. ISAPI
multiple languages: English. Spanish. Italian. French. Portuguese (Brazilian). Vietnamese. Arabic. Thai. Turkish. Indonesian. Ukrainian
Power adapter included in the package（European Standard）
4 colours availabe (Black. Glod. Silver and White). remark colour choices when placing order.</t>
  </si>
  <si>
    <t xml:space="preserve">MinMoe Temperature Screening Terminal
7-inch LCD touch screen.2 Mega pixel wide-angle lens 
Built-in Mifare card reading module;
Max.6.000 faces capacity . Max.6.000 cards;
verification methods：Supporting fast temperature measurement and face/card recognition with temperature screening
Authentication distance: 0.3-1.8m.
Temperature range: 30-45℃. accuracy: ±0.5℃;
Supports 6 attendance status. including check in. check out. break in. break out. overtime in. overtime out
Face Recognition Duration(1:N) ≤0.2s
Mask detection：Supporting face mask wearing alert and forced mask wearing alert
without power supply.
</t>
  </si>
  <si>
    <t>Face recognition terminal for Swing Barrier. 7 inch LCD Touch Screen. 2Mega Camera. 1080P. automatic focusing and self-adapt to different statural people
Built-in  IO output or Wiegand out，easy to Communicates with the third-party turnstile
50.000 faces.  50.000 events adopt deep learning algorithm. more fast and accurate
 TCP/IP.WIFI communication. IP65                                                                                                                                                                            
Face Recognition Accuracy Rate &gt; 99%
Face Recognition Duration(1:N) ≤ 0.2s
Face Recognition Distance: 0.3m ~ 3m
Remote live view via RTSP protocol;</t>
  </si>
  <si>
    <t>Vandal Proof Standard PoE Doorbell                                                                                                                                                                    2 MP IP Vandal-resistant Door Station. 80°(Horizontal) and 44°(Vertical). field of view adjustment -50° to 50°. 10/100 Mbps Self-Adaptive Ethernet. PoE (Power over Ethernet).  IR Supplement. IR Distance: 5 Meters. IK 9 and IP 66.
Call directly to Hik-Connect APP without indoor station.
Configuration remotely via Web</t>
  </si>
  <si>
    <t>3.5" Face Recognition Door Station
2 MP HD camera with high quality image. 120 ° wide angle of view
Plastic material
 Up to 5000 faces. and 50000 cards can be added
 Unlocks by cards and faces
 Supports anti-spoofing
 Supports cofiguration via Web remotely</t>
  </si>
  <si>
    <t>3.5" Face Recognition Door Station
2 MP HD camera with high quality image. 120 ° wide angle of view
Plastic material
Up to 5000 faces. 5000 fingerprints and 25000 cards can be added
Unlocks by fingerprints. cards and faces
Supports anti-spoofing
Supports cofiguration via Web remotely</t>
  </si>
  <si>
    <t>7“ Touch-Screen Indoor Station. 
7-inch Colorful TFT LCD. display resolution: 1024 * 600;
10/100Mbps Ethernet;
standard PoE/ 12 VDC.
TF card. max 32G
8-ch alarm input</t>
  </si>
  <si>
    <t>7“ Touch-Screen Indoor Station. 
7-inch Colorful TFT LCD. display resolution: 1024 * 600;
10/100Mbps Ethernet. Wi-Fi 802.11b/g/n;
standard PoE/ 12 VDC.
TF card. max 32G
8-ch alarm input. 2xalarm output. 1x485</t>
  </si>
  <si>
    <t>Reddot award 2017 winner
7“ Touch-Screen Indoor Station. 
7-inch Colorful IPS LCD. display resolution: 1024 * 600;
10/100Mbps Ethernet;
standard PoE/ 12 VDC.
TF card. max 32G
8-ch alarm input . 2xalarm output. 1x485</t>
  </si>
  <si>
    <t>Reddot award 2017 winner
7“ Touch-Screen Indoor Station. 
7-inch Colorful IPS LCD. display resolution: 1024 * 600;
10/100Mbps Ethernet. Wi-Fi 802.11b/g/n(for KH8350-WTE1);
standard PoE/ 12 VDC.
TF card. max 32G
8-ch alarm input . 2xalarm output. 1x485</t>
  </si>
  <si>
    <t>10“ Touch-Screen Indoor Station. 
10-inch Colorful TFT LCD. display resolution: 1024 * 600;
10/100Mbps Ethernet. Wi-Fi 802.11b/g/n;
standard PoE/ 12 VDC.
TF card. max 32G
8-ch alarm input.2xalarm output. 1x485</t>
  </si>
  <si>
    <t>Analog Kit
Kit including DS-KB2411T-IM and DS-KH2220                                                                                                                                                     Include one monitor. one ourdoor panel. 5-meter 4-wire cable. and other accessories
2MP camera. 7 inch LCD
It includes European power adapter.  if you want to change the standard of power supply. you have to mark which standard of power adapter you want when you place an order</t>
  </si>
  <si>
    <t>Water Proof  Analog Kit                                                                                                                                                                                   Kit including DS-KB2421T-IM and DS-KH2220                                                                                                                                                     Include one monitor. one metal ourdoor panel. 5-meter 4-wire cable.and other accessories
2MP camera. 7 inch LCD
It includes European power adapter.  if you want to change the standard of power supply. you have to mark which standard of power adapter you want when you place an order</t>
  </si>
  <si>
    <t>Analog Kit with picture storage function
Kit including DS-KB2411T-IM and DS-KH2220 -S. Support picture storage.time OSD .  brightness. contrast.volume adjusting. and ringtone selecting 
2MP camera. 7 inch LCD
Include one monitor. one ourdoor panel. 5-meter 4-wire cable. and other accessories
It includes European power adapter.  if you want to change the standard of power supply. you have to mark which standard of power adapter you want when you place an order</t>
  </si>
  <si>
    <t>Analog Kit with picture storage function
Kit including DS-KB2421T-IM  and DS-KH2220 -S. Support picture storage.time OSD .  brightness. contrast.volume adjusting. and ringtone selecting 
2MP camera. 7 inch LCD
Include one monitor. one ourdoor panel. 5-meter 4-wire cable. and other accessories
It includes European power adapter.  if you want to change the standard of power supply. you have to mark which standard of power adapter you want when you place an order</t>
  </si>
  <si>
    <t>IP video intercom kit for villa or house. only one call button.
DS-KD8003-IME1/Surface   x1;
DS-KH6320-WTE1  x1;
4 port standard PoE switch x1;
16GB TF card x1;
No need additional power supply.  but  you have to mark which standard of power line type of the PoE switch you want when you place an order</t>
  </si>
  <si>
    <t>IP video intercom kit for villa or house. only one call button.
DS-KV6113-WPE1(C)  x1;
DS-KH6320-WTE1  x1;
PSU x2;
Power adapter included in the package（European Standard）</t>
  </si>
  <si>
    <t>CMOS 2MP HD Colorful Camera..Plastic. 1-ch Indoor station access
Standard PoE/ 12 VDC
10M/100M Self-adaptive Ethernet;
4-ch alarm input.1 relay for door lock contrl;
IP65
Call directly to Hik-Connect APP without indoor station.</t>
  </si>
  <si>
    <t>CMOS 2MP HD Colorful Camera..Plastic. 1-ch Indoor station access
Standard PoE/ 12 VDC. Mifare card reading module;
10M/100M Self-adaptive Ethernet. RS-485;
4-ch alarm input.1 relay for door lock contrl;
IP65. 2 indicator integrated
Call directly to Hik-Connect APP without indoor station.</t>
  </si>
  <si>
    <t>4 Turbo HD/AHD/Analog interface input. 4-ch HDTVI  coaxial video&amp;audio input. 1-ch RCA audio input. 1 SATA interface. HD1080P Lite: 25(P)/30(N) fps/ch. mini 1U case</t>
  </si>
  <si>
    <t>4 Turbo HD/AHD/Analog interface input. 4-ch HDTVI  coaxial video&amp;audio input. 1-ch RCA audio input. 2-ch IP video input(up to 6-ch IP).1 SATA interface.CH01: 3MP@15fps. CH01-04:1920×1080P/4MP Lite@15fps/ch. mini 1U case</t>
  </si>
  <si>
    <t>4 Turbo HD/CVI / AHD / CVBS self-adaptive interfaces input. 4-ch HDTVI  coaxial video&amp;audio input. 1-ch RCA audio input. 4-ch IP video input(up to 8-ch IP). 1 SATA interface.  H.265/H.265+ compression. 5MP: 12fps. 4MP: 15fps. 3MP: 18fps. 1920×1080P: 25(P)/30(N) fps/ch. mini 1U case</t>
  </si>
  <si>
    <t>8 Turbo HD/AHD/Analog interface input. 8-ch HDTVI  coaxial video&amp;audio input. 1-ch RCA audio input. 4-ch IP video input(up to 12-ch IP).1 SATA interface.CH01&amp;02:3MP@15fps. CH01-08:1920×1080P/4MP Lite@15fps/ch. mini 1U case</t>
  </si>
  <si>
    <t>L2. Unmanaged. 4 10/100M RJ45 PoE ports. 1 10/100M RJ45 uplink port. 802.3af/at. PoE power budget 35W. max. 300m long distance transmission. 6KV surge protection</t>
  </si>
  <si>
    <t xml:space="preserve">L2. Unmanaged. 8 10/100M RJ45 ports. desktop plastic switch </t>
  </si>
  <si>
    <t>L2. Unmanaged. 8 10/100M RJ45 PoE ports. 1 10/100M RJ45 uplink port. 802.3af/at. PoE power budget 60W. max. 300m long distance transmission. 6KV surge protection</t>
  </si>
  <si>
    <t>L2. Unmanaged. 8 10/100M RJ45 PoE ports. 2 Gigabit RJ45 uplink ports. 802.3af/at/bt. port 1 support Hi-PoE 60w. PoE power budget 110W. max. 300m long distance transmission. 6KV surge protection</t>
  </si>
  <si>
    <t>L2. Unmanaged. 16 10/100M RJ45 PoE ports. 1 Gigabit RJ45 uplink port. 1 Gigabit SFP uplink port. 802.3af/at. PoE power budget 130W. ports 9-16 support up to 300meter. 6KV surge protection</t>
  </si>
  <si>
    <t xml:space="preserve">L2. Unmanaged. 8 Gigabit RJ45 ports. desktop plastic switch </t>
  </si>
  <si>
    <t>Decoder. supports Output: 16*HDMI/8*BNC. Input: 1*VGA/1*DVI. odd HDMI support 3840*2160@30HZ. decoding capacity 24MP@30fps: 8-ch. 12MP@20fps:16-ch. 8MP@30fps: 32-ch. 5MP@30fps: 48-ch. 3MP@30fps: 80-ch. 1080p@30fps/3 Mbps: 128-ch. max 36 division</t>
  </si>
  <si>
    <t>55".1080P.500cd/㎡.bezelwidth:3.5mm.Input: VGA/DVI/DP/HDMI. output: HDMI. support 4K input and loop up to 30 screens with HDMI interface. support VESA</t>
  </si>
  <si>
    <t>Wall-mounted bracket. suitable for all 46". 49" and 55" LCD models.</t>
  </si>
  <si>
    <t>40Mbps Bit Rate Input Max (up to 4-ch IP video). 1 SATA interface. mini 1U case(Plastic)</t>
  </si>
  <si>
    <t>60Mbps Bit Rate Input Max (up to 8-ch IP video). 1 SATA interface. mini 1U case(Plastic)</t>
  </si>
  <si>
    <t>40Mbps Bit Rate Input Max (up to 4-ch IP video). 1 SATA interface. standalone 1U case</t>
  </si>
  <si>
    <t>4-ch 1080P. or 1-ch 4K.40Mbps Bit Rate Input Max (up to 4-ch IP video). 1 SATA interface. standalone 1U case</t>
  </si>
  <si>
    <t>80Mbps Bit Rate Input Max (up to 8-ch IP video). 1 SATA interfaces. standalone 1U case</t>
  </si>
  <si>
    <t>4-ch 1080P. or 1-ch 4K.80Mbps Bit Rate Input Max (up to 8-ch IP video). 1 SATA interfaces. standalone 1U case</t>
  </si>
  <si>
    <t>80Mbps Bit Rate Input Max (up to 8-ch IP video). 2 SATA interfaces. 380 1U case</t>
  </si>
  <si>
    <t>160Mbps Bit Rate Input Max (up to 16-ch IP video). 1 SATA interface. standalone 1U case</t>
  </si>
  <si>
    <t>160Mbps Bit Rate Input Max (up to 16-ch IP video). 2 SATA interfaces. 380 1U case. alarm I/O: 4/1</t>
  </si>
  <si>
    <t>4-ch 1080P. or 1-ch 4K.160Mbps Bit Rate Input Max (up to 16-ch IP video). 1 SATA interface. standalone 1U case</t>
  </si>
  <si>
    <t>160Mbps Bit Rate Input Max (up to 16-ch IP video). 2 SATA interfaces. 380 1U case</t>
  </si>
  <si>
    <t>160Mbps Bit Rate Input Max(up to 16-ch IP video). 4 SATA Interfaces.2 HDMI ouputs.1 VGA port. 1 CVBS output. alarm I/O: 16/4. 1.5U case.19"</t>
  </si>
  <si>
    <t>160Mbps Bit Rate Input Max(up to 16-ch IP video). 4 SATA Interfaces. alarm I/O: 16/4. 1.5U case.19"</t>
  </si>
  <si>
    <t>256Mbps Bit Rate Input Max(up to 32-ch IP video). 4 SATA Interfaces. 2 HDMI ouputs.1 VGA port. 1 CVBS output.1 eSATA.alarm I/O: 16/4. 1.5U case.19"</t>
  </si>
  <si>
    <t>256Mbps Bit Rate Input Max(up to 32-ch IP video). 4 SATA Interfaces. alarm I/O: 16/4. 1.5U case.19"</t>
  </si>
  <si>
    <t>1/2.8" Progressive CMOS. ICR. 1920x1080:25fps(P)/30fps(N). 
H.265+/H.264+&amp;H.264. DWDR. 3D DNR. BLC. IR range: up to 30m. DC12V &amp; PoE.Support mobile monitoring via Hik-Connect *power supply no included</t>
  </si>
  <si>
    <t>1/2.8" Progressive CMOS. ICR. 1920x1080:25fps(P)/30fps(N).
H.265+/H.265/H.264+&amp;H.264. DWDR. 3D DNR. BLC. IR range: up to 30m. DC12V &amp; PoE.Build-in microphone &amp; SD Card Slot (up to 256GB). Support mobile monitoring via Hik-Connect 
*power supply not included</t>
  </si>
  <si>
    <t>1/2.8" Progressive CMOS. Color: 0.001 Lux @ (F1.0. AGC ON)，1920x1080:25fps(P)/30fps(N).
H.265+/H.265/H.264+&amp;H.264. DWDR. 3D DNR. BLC. up to 30m warm light. DC12V &amp; PoE. Full Metal. Support mobile monitoring via Hik-Connect *power supply no included</t>
  </si>
  <si>
    <t>1/3" Progressive CMOS. ICR. 2560x1440:20fps(P)/(N). 2304x1296:25fps(P)/30fps(N).
H.265+/H.265/H.264+&amp;H.264. WDR. 3D DNR. BLC. IR range: up to 30m. DC12V &amp; PoE.Support mobile monitoring via Hik-Connect *power supply no included</t>
  </si>
  <si>
    <t>1/2.7" Progressive CMOS. ICR.2560 × 1440: 20fps(P)/(N). H.265+/H.265/H.264+&amp;H.264. WDR. 3D DNR. BLC. Warm light range: up to 30m. DC12V &amp; PoE.  Support mobile monitoring via Hik-Connect
*-UF: Build-in microphone &amp; SD Card Slot (up to 256GB).
*power supply is not included</t>
  </si>
  <si>
    <t>1/2.7" Progressive CMOS. ICR. 2560*1920:15fps(P)/(N). 2304x1296:25fps(P)/30fps(N).
H.265+/H.265/H.264+&amp;H.264. WDR. 3D DNR. BLC. IR range: up to 30m. DC12V &amp; PoE.Support mobile monitoring via Hik-Connect *power supply no included</t>
  </si>
  <si>
    <t>1/2.5" Progressive CMOS. ICR. 3840 × 2160: 12.5fps(P)/15fps(N).H.265+/H.265. WDR. 3D DNR. BLC. HLC. IR range: up to 30m. DC12V &amp; PoE. Support mobile monitoring via Hik-Connect; *power supply no included</t>
  </si>
  <si>
    <t>1/2.5" Progressive CMOS. ICR. 3840 × 2160: 12.5fps(P)/15fps(N).
H.265+/H.265. WDR. 3D DNR. BLC. HLC. IR range: up to 30m. DC12V &amp; PoE. Support mobile monitoring via Hik-Connect; 
*power supply no included</t>
  </si>
  <si>
    <t>1/2.5" Progressive CMOS. ICR. 3840 × 2160: 12.5fps(P)/15fps(N).H.265+/H.265/. WDR. 3D DNR. BLC. HLC. IR range: up to 30m. DC12V &amp; PoE. Support mobile monitoring via Hik-Connect; *power supply no included</t>
  </si>
  <si>
    <t>1/2.8" Progressive CMOS. ICR. 1920x1080:25fps(P)/30fps(N).
H.265+/H.265/H.264+&amp;H.264. DWDR. 3D DNR. BLC. IR range: up to 30m. DC12V &amp; PoE.Build-in microphone &amp; SD Card Slot (up to 256GB). Support mobile monitoring via Hik-Connect
*power supply not included</t>
  </si>
  <si>
    <t>1/2.7" Progressive CMOS. ICR.1920 × 1080: 25fps(P)/30fps(N). H.265+/H.265/H.264+&amp;H.264. DWDR. 3D DNR. BLC. Warm light range: up to 30m. DC12V &amp; PoE.  Support mobile monitoring via Hik-Connect
*-UF: Build-in microphone &amp; SD Card Slot (up to 256GB).
*power supply is not included</t>
  </si>
  <si>
    <t>1/3" Progressive CMOS. ICR. 2560x1440:20fps(P)/(N). 2304x1296:25fps(P)/30fps(N).
H.265+/H.265/H.264+&amp;H.264. WDR. 3D DNR. BLC. IR range: up to 30m. DC12V &amp; PoE. TF card slot. Support mobile monitoring via Hik-Connect *power supply no included
-Z: motorized vari-focal lens</t>
  </si>
  <si>
    <t>1/2.7" Progressive CMOS. ICR. 2560*1920:15fps(P)/(N). 2304x1296:25fps(P)/30fps(N).
H.265+/H.265/H.264+&amp;H.264. WDR. 3D DNR. BLC. IR range: up to 30m. DC12V &amp; PoE. TF card slot. Support mobile monitoring via Hik-Connect *power supply no included
-Z: motorized vari-focal lens</t>
  </si>
  <si>
    <t>1/2.8" Progressive Scan CMOS; H.265+/H.265/H.264+/H.264/MJPEG; 
Color: 0.0005 lux @(F1.0. AGC ON). 0 lux with LED on; 25fps/30fps(1920×1080); VCA functions; 3 streams; 3D DNR; BLC; ICR; 3000K Warm LED; DC12V&amp;PoE; Built-in micro SD/SDHC/SDXC slot; HIK-Connect cloud service
-U:Built-in micphone</t>
  </si>
  <si>
    <t>1/3" Progressive Scan CMOS; H.265+/H.265/H.264+/H.264/MJPEG;
Color: 0.005 Lux @ (F1.6. AGC ON). 0 lux with IR; 25fps/30fps(2688×1520. 1920×1080); VCA functions; 3 streams; 3D DNR; BLC/HLC; ICR; EXIR. up to 40m; DC12V&amp;PoE; Built-in micro SD/SDHC/SDXC slot; HIK-Connect cloud service
* -U:Built-in Microphone</t>
  </si>
  <si>
    <t>1/1.8" Progressive Scan CMOS; H.265+/H.265/H.264+/H.264/MJPEG; 
Color: 0.0005 lux @(F1.0. AGC ON). 0 lux with LED on; 
25fps/30fps(2688×1520. 2304×1296. 1920×1080); VCA functions; 3 streams; 3D DNR; BLC; ICR; 3000K Warm LED; DC12V&amp;PoE; Built-in micro SD/SDHC/SDXC slot; HIK-Connect cloud service; 
-U:Built-in micphone</t>
  </si>
  <si>
    <t>1/2.8" Progressive Scan CMOS; H.265+/H.265/H.264+/H.264/MJPEG; 
 Color: 0.005 lux@(F1.6. AGC ON). 0 lux with IR; 
20fps(3200x1800). 25fps/30fps (2688×1520. 1920×1080); VCA functions; 3 streams; 3D DNR; BLC/HLC; ICR; EXIR. up to 40m; DC12V&amp;PoE; Built-in micro SD/SDHC/SDXC slot; HIK-Connect cloud service;
*-U: built-in microphone</t>
  </si>
  <si>
    <t>1/2.8" Progressive Scan CMOS; H.265+/H.265/H.264+/H.264/MJPEG; 
 Color: 0.005 lux@(F1.6. AGC ON). 0 lux with IR; 
20fps(3840×2160). 25fps/30fps (3200x1800. 2688×1520. 1920×1080); VCA functions; 3 streams; 3D DNR; BLC/HLC; ICR; EXIR. up to 40m; DC12V&amp;PoE; Built-in micro SD/SDHC/SDXC slot; HIK-Connect cloud service;
*-U: built-in microphone</t>
  </si>
  <si>
    <t>1/2" Progressive Scan CMOS; H.265+/H.265/H.264+/H.264/MJPEG; 
Powered by Darkfighter technology. Color: 0.014 lux@(F1.6. AGC ON). 0 lux with IR; 
20fps(3840×2160). 25fps/30fps (3072×1728. 2560×1440. 2048×1536.1920×1080); VCA functions; 3 streams; 3D DNR; BLC/HLC; ICR; EXIR. up to 30m; DC12V&amp;PoE; Built-in micro SD/SDHC/SDXC slot; HIK-Connect cloud service</t>
  </si>
  <si>
    <t>1/3" Progressive Scan CMOS; H.265+/H.265/H.264+/H.264/MJPEG;
Color: 0.005 Lux @ (F1.6. AGC ON). 0 lux with IR; 25fps/30fps(2688×1520. 1920×1080); VCA functions; 3 streams; 3D DNR; BLC/HLC; ICR; EXIR. up to 30m; DC12V&amp;PoE; Built-in micro SD/SDHC/SDXC slot; HIK-Connect cloud service
*-S model: Audio/Alarm IO</t>
  </si>
  <si>
    <t>1/3" Progressive Scan CMOS; H.265+/H.265/H.264+/H.264/MJPEG;
Color: 0.005 Lux @ (F1.6. AGC ON). 0 lux with IR; 25fps/30fps(2688×1520. 1920×1080); VCA functions; 3 streams; 3D DNR; BLC/HLC; ICR; EXIR. up to 30m; DC12V&amp;PoE; Built-in micro SD/SDHC/SDXC slot; HIK-Connect cloud service
Built-in microphone</t>
  </si>
  <si>
    <t>1/2.8" Progressive Scan CMOS; H.265+/H.265/H.264+/H.264/MJPEG; 
 Color: 0.005 lux@(F1.6. AGC ON). 0 lux with IR; 
20fps(3200x1800). 25fps/30fps (2688×1520. 1920×1080); VCA functions; 3 streams; 3D DNR; BLC/HLC; ICR; EXIR. up to 30m; DC12V&amp;PoE; Built-in micro SD/SDHC/SDXC slot; HIK-Connect cloud service;
*-S model: Audio/Alarm IO</t>
  </si>
  <si>
    <t>1/2.8" Progressive Scan CMOS; H.265+/H.265/H.264+/H.264/MJPEG; 
 Color: 0.005 lux@(F1.6. AGC ON). 0 lux with IR; 
20fps(3840×2160). 25fps/30fps (3200x1800. 2688×1520. 1920×1080); VCA functions; 3 streams; 3D DNR; BLC/HLC; ICR; EXIR. up to 30m; DC12V&amp;PoE; Built-in micro SD/SDHC/SDXC slot; HIK-Connect cloud service;
*-S model: Audio/Alarm IO</t>
  </si>
  <si>
    <t>1/2.8" Progressive Scan CMOS; H.265+/H.265/H.264+/H.264/MJPEG; 
 Color: 0.005 lux@(F1.6. AGC ON). 0 lux with IR; 
20fps(3840×2160). 25fps/30fps (3200x1800. 2688×1520. 1920×1080); VCA functions; 3 streams; 3D DNR; BLC/HLC; ICR; EXIR. up to30m; DC12V&amp;PoE; Built-in micro SD/SDHC/SDXC slot; HIK-Connect cloud service; Builit-in microphone</t>
  </si>
  <si>
    <t>1/2.7" Progressive Scan CMOS; H.265+/H.265/H.264+/H.264/MJPEG; 
Color: 0.028 lux@(F2.0. AGC ON). 0 lux with IR; 
25fps/24fps (2688×1520); VCA functions; dual streams; 3D DNR; BLC/HLC; ICR; EXIR. up to 10m; DC12V&amp;PoE; Built-in micro SD/SDHC/SDXC slot; HIK-Connect cloud service</t>
  </si>
  <si>
    <t>1/1.2" Progressive Scan CMOS; H.265+/H.265/H.264+/H.264/MJPEG; 
Color: 0.0005 lux @(F1.0. AGC ON). 0 lux with LED on; 
25/24fps(3840×2160). 25fps/30fps(3200x1800. 2688×1520. 1920×1080); VCA functions; 3 streams; 3D DNR; BLC; ICR; 3000K Warm LED; DC12V&amp;PoE; Built-in micro SD/SDHC/SDXC slot; HIK-Connect cloud service; 
-U:Built-in micphone</t>
  </si>
  <si>
    <t>1/2.8" Progressive Scan CMOS; H.265+/H.265/H.264+/H.264/MJPEG; 
Color: 0.028 Lux @ (F2.0. AGC ON). 0 lux with IR; 25Fps/30fps(1920×1080); VCA functions; 2 streams; DWDR; 3D DNR; BLC; ICR; EXIR. up to 10m; support on-board storage up to 128GB(SD card slot). Hik-Connect cloud service. Build-in microphone and speaker; Built-in 2.4G Wi-Fi. 802.11b/g/n; 12VDC&amp;PoE power supply. 
*SD card is not included.</t>
  </si>
  <si>
    <t>1/3" Progressive Scan CMOS; H.265+/H.265/H.264+/H.264/MJPEG;
2.8/4mm: Color: 0.005 Lux @ (F1.6. AGC ON). 0 lux with IR; 2mm: 0.008 Lux @ (F2.0. AGC ON) . 0 lux with IR; 25fps/30fps(2688×1520. 1920×1080); VCA functions; 3 streams; 3D DNR; BLC/HLC; ICR;  EXIR. up to 10m; DC12V&amp;PoE; Built-in mic&amp;speaker; Built-in micro SD/SDHC/SDXC slot; HIK-Connect cloud service</t>
  </si>
  <si>
    <t>1/2.9" Progressive Scan CMOS; H.265+/H.265/H.264+/H.264/MJPEG; 
Color: 0.028 lux @(F2.0. AGC ON). 0 lux with IR; 
20fps(2944×1656). 25Fps/30fps(2560×1440. 2048×1536. 1920×1080);  VCA functions; 3 streams; 3D DNR; BLC; BLC/HLC; ICR; EXIR. up to 10m; DC12V&amp;PoE; Built-in mic&amp;speaker; Built-in micro SD/SDHC/SDXC slot; HIK-Connect cloud service
*-W model: built-in Wi-Fi</t>
  </si>
  <si>
    <t>1/3" Progressive Scan CMOS; H.265+/H.265/H.264+/H.264/MJPEG; 
Color: 0.018 Lux @ (F1.6. AGC ON). 0 lux with IR; 25fps/30fps(2688×1520. 1920×1080); VCA functions; 3 streams; 3D DNR; BLC/HLC; ICR; EXIR. up to 10m; DC12V&amp;PoE; Built-in micro SD/SDHC/SDXC slot; HIK-Connect cloud service
*-S model: built-in mic. Audio/Alarm IO
*-W model: built-in Wi-Fi. cannot be directly connected by Hik-Connect App in wireless way</t>
  </si>
  <si>
    <t>1/2.4" Progressive Scan CMOS; H.265+/H.265/H.264+/H.264/MJPEG; 
Powered by Darkfighter technology. Color: 0.003 lux@(F1.6. AGC ON). 0 lux with IR; 
 25fps/30fps (3200x1800. 2688×1520. 1920×1080); VCA functions; 3 streams; 3D DNR; BLC/HLC; ICR; EXIR. up to 30m; DC12V&amp;PoE; Built-in micro SD/SDHC/SDXC slot; HIK-Connect cloud service;Built-in microphone
*-S model: Audio/Alarm I/O</t>
  </si>
  <si>
    <t>1/3" Progressive Scan CMOS; H.265+/H.265/H.264+/H.264/MJPEG;
Color: 0.005 Lux @ (F1.6. AGC ON). 0 lux with IR; 25fps/30fps(2688×1520. 1920×1080); VCA functions; 3 streams; 3D DNR; BLC/HLC; ICR; EXIR. up to 60m; Audio/Alarm IO; DC12V&amp;PoE; Built-in micro SD/SDHC/SDXC slot; HIK-Connect cloud service</t>
  </si>
  <si>
    <t>1/2.9" Progressive Scan CMOS; H.265+/H.265/H.264+/H.264/MJPEG; 
Color: 0.018 Lux @ (F1.6. AGC ON). 0 lux with IR;  20fps(3072×2048. 3072×1728). 25fps/30fps (2560×1440. 1920×1080); VCA functions; 3 streams; 3D DNR; BLC/HLC; ICR; EXIR. up to 50m; DC12V&amp;PoE; Built-in micro SD/SDHC/SDXC slot; HIK-Connect cloud service
*-S model: Audio/Alarm IO</t>
  </si>
  <si>
    <t>1/2" Progressive Scan CMOS; H.265+/H.265/H.264+/H.264/MJPEG; 
Powered by Darkfighter technology. Color: 0.011 Lux @ (F1.4. AGC ON). 0 lux with IR; 
20fps(3840×2160). 25fps/30fps (3072×1728. 2560×1440. 2048×1536.1920×1080); VCA functions; 3 streams; 3D DNR; BLC/HLC; ICR; EXIR. up to 50m; DC12V&amp;PoE; Built-in micro SD/SDHC/SDXC slot; Built-in Audio/Alarm I/O. HIK-Connect cloud service</t>
  </si>
  <si>
    <t>1/1.8" Progressive Scan CMOS; H.265+/H.265/H.264+/H.264/MJPEG; 
Powered by Darkfighter technology. Color: 0.003 Lux @ (F1.4. AGC ON). 0 lux with IR; 
25fps/24fps(3840×2160). 25fps/30fps (3200x1800. 2688×1520. 1920×1080); VCA functions; 3 streams; 3D DNR; BLC/HLC; ICR; EXIR. up to 60m; DC12V&amp;PoE; Built-in micro SD/SDHC/SDXC slot; HIK-Connect cloud service; Audio/Alarm I/O</t>
  </si>
  <si>
    <t>1/2.8" Progressive Scan CMOS ，60 fps@ 1920 × 1080.2.8 mm/3.7 mm， H.264 and H.265 encoding ，G.711/G.722.1/G.726/MP2L2/PCM/AAC，true WDR，12 VDC ± 20%. 0.13 A. max. 1.5 W. Ø5.5 mm coaxial power plug，31.5 mm × 31.5 mm × 22 mm</t>
  </si>
  <si>
    <t>1/3" Progressive Scan CMOS; H.265+/H.265/H.264+/H.264/MJPEG;
Color: 0.005 Lux @ (F1.6. AGC ON). 0 lux with IR; 25fps/30fps(2688×1520. 1920×1080); VCA functions; 3 streams; 3D DNR; BLC/HLC; ICR; DC12V&amp;PoE; Built-in micro SD/SDHC/SDXC slot; HIK-Connect cloud service
*-2I/4I model: up to 60m/80m IR distance</t>
  </si>
  <si>
    <t xml:space="preserve">1/1.8" Progressive Scan CMOS; H.265+/H.265/H.264+/H.264/MJPEG; 
Color: 0.0005 lux @(F1.0. AGC ON). 0 lux with LED on; 
25fps/30fps(2688×1520. 2304×1296. 1920×1080); VCA functions; 3 streams; 3D DNR; BLC; ICR; 3000K Warm LED; DC12V&amp;PoE; Built-in micro SD/SDHC/SDXC slot; HIK-Connect cloud service; </t>
  </si>
  <si>
    <t>1/2.9" Progressive Scan CMOS; H.265+/H.265/H.264+/H.264/MJPEG; 
Color: 0.028 lux @(F2.0. AGC ON). 0 lux with IR; 20fps(3072×2048. 3072×1728). 25fps/30fps (2560×1440. 1920×1080); VCA functions; 3 streams; 3D DNR; BLC/HLC; ICR; EXIR; DC12V&amp;PoE; Built-in micro SD/SDHC/SDXC slot; HIK-Connect cloud service
*-I5/I8 model: up to 50m/80m IR distance</t>
  </si>
  <si>
    <t>1/2.8" Progressive Scan CMOS; H.265+/H.265/H.264+/H.264/MJPEG; 
 Color: 0.005 lux@(F1.6. AGC ON). 0 lux with IR; 
20fps(3200x1800). 25fps/30fps (2688×1520. 1920×1080); VCA functions; 3 streams; 3D DNR; BLC/HLC; ICR; EXIR; DC12V&amp;PoE; Built-in micro SD/SDHC/SDXC slot; HIK-Connect cloud service;
*-2I/4I model: up to 60m(2Leds)/80m(4Leds) IR distance</t>
  </si>
  <si>
    <t>1/2.4" Progressive Scan CMOS; H.265+/H.265/H.264+/H.264/MJPEG; 
Powered by Darkfighter technology. Color: 0.014 lux@(F1.6. AGC ON). 0 lux with IR; 
20fps(3072×2048). 25fps/30fps(2560×1440. 2048×1536. 1920×1080); VCA functions; 3 streams; 3D DNR; BLC/HLC; ICR; EXIR; DC12V&amp;PoE; Built-in micro SD/SDHC/SDXC slot; HIK-Connect cloud service
*-I5/I8 model: up to 50m(2Leds)/80m(4Leds) IR distance</t>
  </si>
  <si>
    <t>1/2.5" Progressive Scan CMOS; H.265+/H.265/H.264+/H.264/MJPEG; 
Color: 0.028 lux @(F2.0. AGC ON). 0 lux with IR; 12.5/15fps(3840×2160). 20fps(3072×1728). 25fps/30fps (2560×1440. 1920×1080. 1280×720); VCA functions; 3 streams; 3D DNR; BLC/HLC; ICR; EXIR. up to 30m; DC12V&amp;PoE; Built-in micro SD/SDHC/SDXC slot; HIK-Connect cloud service
*-I5/I8 model: up to 50m/80m IR distance</t>
  </si>
  <si>
    <t>1/1.8" Progressive Scan CMOS; H.265+/H.265/H.264+/H.264/MJPEG; 
Powered by Darkfighter technology. Color: 0.003 lux@(F1.6. AGC ON). 0 lux with IR; 
25fps/24fps(3840×2160). 25fps/30fps (3200x1800. 2688×1520. 1920×1080); VCA functions; 3 streams; 3D DNR; BLC/HLC; ICR; EXIR; DC12V&amp;PoE; Built-in micro SD/SDHC/SDXC slot; HIK-Connect cloud service;
*-2I/4I model: up to 60m(2Leds)/80m(4Leds) IR distance</t>
  </si>
  <si>
    <t>4-ch false alarm reduction through human and vehicle target classification based on deep learning
Up to 1-ch video stream face recognition based on deep learning algorithm
Up to 16 face databases with 10.000 face images in total
Up to 16-ch @ 1080p decoding capacity
1 HDMI and 1 VGA interfaces: both interfaces support independent video output
Up to 12 MP high-definition live view. storage and playback
2 HDDs for continuous video recording</t>
  </si>
  <si>
    <t>4-ch false alarm reduction through human and vehicle target classification based on deep learning
Up to 1-ch video stream face recognition based on deep learning algorithm
Up to 16 face databases with 10.000 face images in total
Up to 16-ch @ 1080p decoding capacity
1 HDMI and 1 VGA interfaces: both interfaces support independent video output
Up to 12 MP high-definition live view. storage and playback
4 HDDs for continuous video recording</t>
  </si>
  <si>
    <t>576Mbps Bit Rate Input Max(up to 128-ch IP video). 16 SATA Interfaces. alarm I/O: 16/8.  RAID0.1.5.6.10 supported. 3U case.19"</t>
  </si>
  <si>
    <t>1/1.7" Progressive Scan CMOS.
ICR. Color:0.009Lux/F1.2. B/W:0.0009Lux/F1.2. slow shutter. 
12MP 20fps/20fps;: H.265+/H.265/H.264+/H.264/MJPEG，
DWDR;
2*AlarmIn. 2*AlarmOut;
5streams+5 custom streams;
(-H:build-in Heater);
IP67;IK10;</t>
  </si>
  <si>
    <t>1/2.8" Progressive Scan CMOS; 1920 × 1080 @ 30fps; H.265/H.264/MJPEG; Three streams;120dB WDR;3D DNR;4 behavior analyses ;Audio and alarm I/O;Smart encoding: low bit rate. low latency;ROI ;
DC12V &amp; PoE. Support on-board storage up to 256GB. Bracket included. Audio/Alarm IO
2m: 2m lens cable.     8m: 8m lens cable.
Main body: 77.5 mm × 69 mm × 26 mm (3.1" × 2.7" × 1.0")
L10: Ø26 mm × 40 mm (Ø1.0" × 1.6")
L20: 37 mm × 26 mm × 25 mm (1.5" × 1.0" × 1.0")
L30: Ø26 mm × 50 mm (Ø1.0" × 2.0")</t>
  </si>
  <si>
    <t xml:space="preserve"> </t>
  </si>
  <si>
    <t>Focuses on human and vehicle targets classification based on deep learning
Support face capture. Up to 5 faces captured at the same time
1/2.8" Progressive Scan CMOS
High quality imaging with 2 MP resolution
Excellent low-light performance with powered-by-DarkFighter technology
15× optical zoom and 16× digital zoom provide close up views over expansive areas
Expansive night view with up to 100 m IR distance
Support H.265+/H.265 video compression</t>
  </si>
  <si>
    <t>Focuses on human and vehicle targets classification based on deep learning
Support face capture. Up to 5 faces captured at the same time
1/2.8" progressive scan CMOS
High quality imaging with 2 MP resolution
Excellent low-light performance with powered-by-DarkFighter technology
25× optical zoom and 16× digital zoom provide close up views over expansive areas
Expansive night view with up to 100 m IR distance
Support H.265+/H.265 video compression</t>
  </si>
  <si>
    <t>Focuses on human and vehicle targets classification based on deep learning
Support face capture. Up to 5 faces captured at the same time
1/2.8" Progressive Scan CMOS
High quality imaging with 4 MP resolution
Excellent low-light performance with powered-by-DarkFighter technology
15× optical zoom and 16× digital zoom provide close up views over expansive areas
Expansive night view with up to 100 m IR distance
Support H.265+/H.265 video compression</t>
  </si>
  <si>
    <t>Focuses on human and vehicle targets classification based on deep learning
Support face capture. Up to 5 faces captured at the same time
1/2.8" progressive scan CMOS
High quality imaging with 4 MP resolution
Excellent low-light performance with powered-by-DarkFighter technology
25× optical zoom and 16× digital zoom provide close up views over expansive areas
Expansive night view with up to 100 m IR distance
Support H.265+/H.265 video compression</t>
  </si>
  <si>
    <t>Captures a large area and great details at the same time
High quality imaging with 4 MP resolution for both bullet channel and PTZ channel
24/7 colorful imaging and excellent low-light performance with DarkFighter technology
Bullet channel tilt adjustable from 7° to 17°
Secures an expansive area with 42 × optical zoom and 16 × digital zoom
Expansive night view with up to 30 m white light distance and 300 m IR distance
Supports deep learning functions
Water and dust resistant (IP67) and vandal resistant (IK10)</t>
  </si>
  <si>
    <t>High quality imaging with 4 MP resolution
Excellent low-light performance via DarkFighter technology
Clear imaging against strong back light due to 140 dB WDR technology
Efficient H.265+ compression technology to save bandwidth and storage
5 streams to meet a wide variety of applications
Water and dust resistant (IP67) and vandal proof (IK10)</t>
  </si>
  <si>
    <t>High quality imaging with 4 MP resolution
24/7 colorful imaging
Support Human and Vehicle Detection
Water and dust resistant (IP67)
Clear imaging even with strong back lighting due to 120 dB WDR
Efficient H.265+ compression technology
Support on-board storage up to 256GB (SD card slot)(Optional)
Built-in microphone for real-time audio security(Optional)</t>
  </si>
  <si>
    <t>High quality imaging with 4 MP resolution
Support Human and Vehicle Detection
Water and dust resistant (IP67) and vandal resistant (IK10)
Clear imaging even with strong back lighting due to 120 dB WDR
Efficient H.265+ compression technology
EXIR 2.0: advanced infrared technology with long IR range</t>
  </si>
  <si>
    <t>Support Human and Vehicle Detection
High quality imaging with 4 MP resolution
Efficient H.265+ compression technology
Clear imaging even with strong back lighting due to 120 dB WDR
Water and dust resistant (IP67)
EXIR 2.0: advanced infrared technology with long IR range
-UF: Built-in microphone for real-time audio security</t>
  </si>
  <si>
    <t>Wall mounting for high-speed rotary cameras
Material Aluminum Alloy
Color White
Size (mm) 110×145×189mm
Weight 550g</t>
  </si>
  <si>
    <t>· High quality imaging with 4 MP resolution
· Excellent low-light performance via powered-by-DarkFighter technology
·  Clear imaging against strong back lighting due to 120 dB WDR technology
· Pan and tilt ability enables camera to monitor zones of interest
· 4x optical zoom allows for closer viewing of subjects in expansive areas
· Up to 20m IR range ensures safety at night
· Water and dust resistant (IP66) and vandal proof (IK10)</t>
  </si>
  <si>
    <t>· High quality imaging with 2 MP resolution
· Excellent low-light performance via powered-by-DarkFighter technology
·  Clear imaging against strong back lighting due to 120 dB WDR technology
· Pan and tilt ability enables camera to monitor zones of interest
· 4x optical zoom allows for closer viewing of subjects in expansive areas
· Up to 20 m IR range ensures safety at night
· Water and dust resistant (IP66) and vandal proof (IK10)</t>
  </si>
  <si>
    <t>iDS-2CD7A26G0/P-IZHS(8-32mm)(C)(O-STD)</t>
  </si>
  <si>
    <t>8 Tb HDD</t>
  </si>
  <si>
    <t>10 Tb HDD</t>
  </si>
  <si>
    <t>4 Tb HDD</t>
  </si>
  <si>
    <t>1Tb HDD</t>
  </si>
  <si>
    <t>2 Tb HDD</t>
  </si>
  <si>
    <t>3 Tb HDD</t>
  </si>
  <si>
    <t>6 Tb HDD</t>
  </si>
  <si>
    <t>315101191</t>
  </si>
  <si>
    <t>1/3" Progressive CMOS. ICR. 2560x1440:20fps(P)/(N). 2304x1296:25fps(P)/30fps(N).
H.265+/H.265/H.264+&amp;H.264. WDR. 3D DNR. BLC. IR range: up to 30m. DC12V &amp; PoE.Support mobile monitoring via Hik-Connect *power supply no included
Motion detection 2.0</t>
  </si>
  <si>
    <t>DS-1602ZJ</t>
  </si>
  <si>
    <t>DS-1663ZJ</t>
  </si>
  <si>
    <t>DS-3E2528P(B)</t>
  </si>
  <si>
    <t>DS-K1T804AEF</t>
  </si>
  <si>
    <t>8m/120°;2 inputs;CR123A;433MHz</t>
  </si>
  <si>
    <t>Detection range:10m;CR123A;433MHz</t>
  </si>
  <si>
    <t>Dual-tech;Detection range:10m;CR123A;433MHz</t>
  </si>
  <si>
    <t>Detection range:15m 6.3°;CR123A;433MHz</t>
  </si>
  <si>
    <t>Detection range:12m 360°;CR123A;433MHz</t>
  </si>
  <si>
    <t>Dual-tech;Detection range:12m 85.9°;30Kg pet immunity;CR123A;433MHz</t>
  </si>
  <si>
    <t>Single button;CR2450;433MHz</t>
  </si>
  <si>
    <t>Single button;CR2032;433MHz</t>
  </si>
  <si>
    <t>1 reed switch;2 inputs;CR123A;433MHz</t>
  </si>
  <si>
    <t>1 reed switch;shock&amp;tilt detection;2 inputs;CR123A;433MHz</t>
  </si>
  <si>
    <t>Detection range:12m 85.9°;30Kg pet immunity;IR LED;VGA/QVGA/QQVGA;CR123A;433MHz</t>
  </si>
  <si>
    <t>Detection range:12m 85.9°;30Kg pet immunity;24/7 colorful imaging;White light LED;VGA/QVGA/QQVGA;CR123A;433MHz</t>
  </si>
  <si>
    <t>12m-PIR;30Kg pet immunity;8m-BG;CR123A;433MHz</t>
  </si>
  <si>
    <t>CR17450;433MHz</t>
  </si>
  <si>
    <t>Extension Probe;AAA Battery;433MHz</t>
  </si>
  <si>
    <t>Extension Probe;CR2450;433MHz</t>
  </si>
  <si>
    <t>433Mhz</t>
  </si>
  <si>
    <t>13.56MHz</t>
  </si>
  <si>
    <t>DS-D5032FC-A</t>
  </si>
  <si>
    <t>DS-3E1518P-SI</t>
  </si>
  <si>
    <t>DS-3T0510HP-E/HS</t>
  </si>
  <si>
    <t>Огнетушитель ОП-50 РИФ</t>
  </si>
  <si>
    <t>Огнетушитель ОП-25 РИФ</t>
  </si>
  <si>
    <t>Огнетушитель ОП-100 РИФ</t>
  </si>
  <si>
    <t>Огнетушитель ОП-10 РИФ (ОП-8 маленький)</t>
  </si>
  <si>
    <t>КС-10</t>
  </si>
  <si>
    <t>Кронштейн-1258 для 1343 (китай)</t>
  </si>
  <si>
    <t>Wall Mount
Aluminum alloy
Hikvision White</t>
  </si>
  <si>
    <t>Ceiling Mount for Speed Dome
Aluminum Alloy
Hikvision White</t>
  </si>
  <si>
    <t>327000904</t>
  </si>
  <si>
    <t>327000906</t>
  </si>
  <si>
    <t>327000908</t>
  </si>
  <si>
    <t>327000910</t>
  </si>
  <si>
    <t>DS-2SE4C425MWG-E 14F0</t>
  </si>
  <si>
    <t>DS-2SE4C415MWG-E 14F0</t>
  </si>
  <si>
    <t>DS-2SE4C225MWG-E 12F0</t>
  </si>
  <si>
    <t>DS-2SE4C215MWG-E 12F0</t>
  </si>
  <si>
    <t>DS-2DE5432IWG-E</t>
  </si>
  <si>
    <t>DS-2DE7A432IW-AEB</t>
  </si>
  <si>
    <t>DS-2DF8C435MHS-DELW</t>
  </si>
  <si>
    <t>DS-KH9310-WTE1(B)</t>
  </si>
  <si>
    <t>DS-KIS205T(GREY)</t>
  </si>
  <si>
    <t>iDS-7116HQHI-M1/S</t>
  </si>
  <si>
    <t>iDS-7208HQHI-M1/S</t>
  </si>
  <si>
    <t>Рубеж-БИУ</t>
  </si>
  <si>
    <t>Модуль релейный РМ-4К</t>
  </si>
  <si>
    <t>Метка адресная АМП-4</t>
  </si>
  <si>
    <t>ИП 101-29-PR (Тепловой изв)</t>
  </si>
  <si>
    <t>· 1/1.8" progressive scan CMOS
· High quality imaging with 4 MP resolution
· Excellent low-light performance with powered-by-DarkFighter technology
· Audio visual alarm: The white flashing light and audible warning can be triggered by certain events
· 32× optical zoom and 16× digital zoom provide close up views over expansive areas
· Expansive night view with up to 200 m IR distance
· Focuses on human and vehicle targets classification based on deep learning
· Face capture: Up to 5 faces captured at the same time</t>
  </si>
  <si>
    <t>7-inch colorful touch screen with resolution 1024 × 600
Supports Android app installation
Open platform for the third-party software integration
Video intercom &amp; live view on mobile phone all-day
Built-in Hik-Connect for all-in-one management
Receives 7 seconds of video verification from alarm systems</t>
  </si>
  <si>
    <t>1 reed switch;CR2045;433MHz</t>
  </si>
  <si>
    <t>Detection range:15m 85.9°;30Kg pet immunity;CR123A;433MHz</t>
  </si>
  <si>
    <t>HDMI 4K 1,5m</t>
  </si>
  <si>
    <t>HDMI - 1,5 m</t>
  </si>
  <si>
    <t>DS-2CD2443G0E-I(C) 2,8mm</t>
  </si>
  <si>
    <t>DS-2CD2T86G2-4I 2,8MM</t>
  </si>
  <si>
    <t>DS-2CD1047G2-L 2,8MM</t>
  </si>
  <si>
    <t>DS-2CD1143G2-I 2,8MM</t>
  </si>
  <si>
    <t>DS-2CD1043G2-I 2,8MM</t>
  </si>
  <si>
    <t>DS-2CE76H0T-ITPFS 2,8mm</t>
  </si>
  <si>
    <t>DS-2CD2387G2-LU 2,8mm C</t>
  </si>
  <si>
    <t>DS-2CD1343G2-I 2,8MM</t>
  </si>
  <si>
    <t>DS-2CE17D0T-IT5 3,6mm</t>
  </si>
  <si>
    <t>DS-2CD1027G2-L 2,8MM</t>
  </si>
  <si>
    <t>DS-2CE12H0T-PIRLO 2,8mm</t>
  </si>
  <si>
    <t>DS-2CE16D0T-IRP 2,8mm</t>
  </si>
  <si>
    <t>iDS-2CD7146G0-IZS 2,8-12mm</t>
  </si>
  <si>
    <t>DS-D5AC9C5-8S2</t>
  </si>
  <si>
    <t>DS-D5B86RB/D</t>
  </si>
  <si>
    <t>DS-D5ABKY2-B</t>
  </si>
  <si>
    <t>APL-X4-Парковка-охрана</t>
  </si>
  <si>
    <t>APL-02-Парковка-охрана</t>
  </si>
  <si>
    <t>CS-T3-Лента-Ограждение</t>
  </si>
  <si>
    <t>Замок 380кг магнитный</t>
  </si>
  <si>
    <t>Замок как ПОЛИС</t>
  </si>
  <si>
    <t>X shapewoltage:DC12V Battery or.220V/AC 
Start time:5s
Hight::220mm
Remote control distance&gt;=15m
Battery:12V 7AH</t>
  </si>
  <si>
    <t>1 pole + 2 meter cord.  2m / set</t>
  </si>
  <si>
    <t>DS-PDC10DM-EG2-WB Штора+СВЧ</t>
  </si>
  <si>
    <t>DS-PDBG8-EG2-WB датчик разбития стекла</t>
  </si>
  <si>
    <t>DS-2CD1643G0-IZ(2.8-12mm)(C)(O-STD)</t>
  </si>
  <si>
    <t>DS-2CE16H0T-ITPF(2.8mm)(O-STD)(C)</t>
  </si>
  <si>
    <t>DS-2CD2043G2-I(2.8mm)(O-STD)</t>
  </si>
  <si>
    <t>DS-2CD2063G2-I(2.8mm)(O-STD)</t>
  </si>
  <si>
    <t>DS-2CD1053G0-I(2.8mm)(C)(O-STD)</t>
  </si>
  <si>
    <t>DS-2CD2T47G2-L(2.8mm)(C)(O-STD)</t>
  </si>
  <si>
    <t>DS-2CE11H0T-PIRLP(2.8mm)(O-STD)</t>
  </si>
  <si>
    <t>DS-2CE12DF0T-F(2.8mm)(O-STD)</t>
  </si>
  <si>
    <t>DS-2CD2047G2-L(2.8mm)(C)(O-STD)</t>
  </si>
  <si>
    <t>DS-2CD2421G0-I(2.8mm)(C)(O-STD)</t>
  </si>
  <si>
    <t>DS-2CD2443G2-I(2.8mm)(O-STD)</t>
  </si>
  <si>
    <t>DS-2CE16D0T-ITPFS(2.8mm)(O-STD)</t>
  </si>
  <si>
    <t>DS-2CE10DF0T-PF(2.8mm)(O-STD)</t>
  </si>
  <si>
    <t>DS-2CE10DF3T-PF(2.8mm)(O-STD)</t>
  </si>
  <si>
    <t>DS-2CE72DF3T-F(2.8mm)(O-STD)</t>
  </si>
  <si>
    <t>DS-2CD1153G0-I(2.8mm)(O-STD)</t>
  </si>
  <si>
    <t>DS-2CE76D0T-ITPFS(2.8mm)(O-STD)</t>
  </si>
  <si>
    <t>DS-2CD1123G0E-I(2.8mm)(C)(O-STD)</t>
  </si>
  <si>
    <t>DS-2CE76H0T-ITPF(2.8mm)(O-STD)(C)</t>
  </si>
  <si>
    <t>DS-2CD2163G2-I(2.8mm)(O-STD)</t>
  </si>
  <si>
    <t>DS-2CD1163G0-I(2.8mm)(Distribution)</t>
  </si>
  <si>
    <t>DS-2CE10HFT-F(3.6mm)(O-STD)</t>
  </si>
  <si>
    <t>DS-2CD2347G2-LU(2.8mm)(C)(O-STD)</t>
  </si>
  <si>
    <t>DS-2CE56D8T-IRS(2.8mm)(O-STD)</t>
  </si>
  <si>
    <t>DS-2CE12HFT-F(3.6mm)(O-STD)</t>
  </si>
  <si>
    <t>DS-2CD1023G0E-I(2.8mm)(C)(O-STD)</t>
  </si>
  <si>
    <t>DS-2CD2183G2-I(2.8mm)(O-STD)</t>
  </si>
  <si>
    <t>DS-2CD2183G2-IU(2.8mm)(O-STD)</t>
  </si>
  <si>
    <t>DS-2CE11D0T-PIRLPO(2.8mm)(O-STD)</t>
  </si>
  <si>
    <t>DS-2CD1323G0E-I(2.8mm)(C)(O-STD)</t>
  </si>
  <si>
    <t>DS iDS-2CD7A26G0-IZHS(2.8-12mm)(C)(O-STD)</t>
  </si>
  <si>
    <t>DS-2CD2663G1-IZ(2.8-12mm)(O-STD)</t>
  </si>
  <si>
    <t>DS-2CD2143G2-IU(2.8mm)(O-STD)</t>
  </si>
  <si>
    <t>DS-2CD1653G0-IZ(2.8-12mm)(O-STD)</t>
  </si>
  <si>
    <t>DS-2CE72DFT-PIRXOF(3.6mm)(O-STD)</t>
  </si>
  <si>
    <t>DS-2CD2083G2-I(2.8mm)(O-STD)</t>
  </si>
  <si>
    <t>DS-2CD2085G1-I(2.8mm)(O-STD)</t>
  </si>
  <si>
    <t>DS-2CD2685G0-IZS(2.8-12mm)(O-STD)</t>
  </si>
  <si>
    <t>DS-2CD2T65G1-I8(2.8mm)(O-STD)</t>
  </si>
  <si>
    <t>DS-2CE12D0T-PIRL(2.8mm)(O-STD)</t>
  </si>
  <si>
    <t>DS-2CD1063G0-I(2.8mm)(Distribution)</t>
  </si>
  <si>
    <t>DS-2CD2047G2-LU(2.8mm)(C)(O-STD)</t>
  </si>
  <si>
    <t>DS-2CD2345G0P-I(1.68mm)(O-STD)</t>
  </si>
  <si>
    <t>DS-2CE16H0T-ITPFS(2.8mm)(O-STD)</t>
  </si>
  <si>
    <t>DS-2CD2027G1-L(2.8mm)(O-STD)</t>
  </si>
  <si>
    <t>DS-2CD2143G2-I(2.8mm)(O-STD)</t>
  </si>
  <si>
    <t>DS-2CD2543G0-I(2.8mm)(O-STD)</t>
  </si>
  <si>
    <t>DS-2CD2T45G0P-I(1.68mm)(O-STD)</t>
  </si>
  <si>
    <t>DS-2CE72HFT-F(3.6mm)(O-STD)</t>
  </si>
  <si>
    <t>DS-2CV2041G2-IDW(2.8mm)(D)(O-STD)/FUS</t>
  </si>
  <si>
    <t>DS-2CD1083G0-I(2.8mm)(C)(O-STD)</t>
  </si>
  <si>
    <t>DS-2CD1023G0-IUF(2.8mm)(C)(O-STD)</t>
  </si>
  <si>
    <t>DS-2CD2T63G2-4I(2.8mm)(O-STD)</t>
  </si>
  <si>
    <t>DS-2CE76D0T-EXIPF(2.8mm)(O-STD)</t>
  </si>
  <si>
    <t>DS-2CD2686G2-IZS(2.8-12mm)(C)(O-STD)</t>
  </si>
  <si>
    <t>DS-2CD1323G0-IUF(2.8mm)(C)(O-STD)</t>
  </si>
  <si>
    <t>DS-2CD2D25G1-D/NF(2.8mm)(O-STD)</t>
  </si>
  <si>
    <t>DS-2CD2D25G1-D/NF(3.7mm)(O-STD)</t>
  </si>
  <si>
    <t>DS-2CD6425G1-30(2.8mm)8m(O-STD)</t>
  </si>
  <si>
    <t>DS-2CD5AC5G0-IZHS(2.8-12mm)(B)(O-STD)</t>
  </si>
  <si>
    <t>DS-2CD2643G2-IZS(2.8-12mm)(O-STD)</t>
  </si>
  <si>
    <t>DS-2CD1327G0-L(2.8mm)(C)(O-STD)</t>
  </si>
  <si>
    <t>DS-2CD1347G0-L(2.8mm)(C)(O-STD)</t>
  </si>
  <si>
    <t>DS iDS-2CD7A46G0-IZHSY(2.8-12mm)(C)(O-STD)</t>
  </si>
  <si>
    <t>DS-2CD2566G2-I(2.8mm)(C)(O-STD)</t>
  </si>
  <si>
    <t>DS-2CD2347G2-L(2.8mm)(C)</t>
  </si>
  <si>
    <t>DS-2CD2T86G2-2I(2.8mm)(C)</t>
  </si>
  <si>
    <t>DS-2CD2543G2-I(2.8mm)</t>
  </si>
  <si>
    <t>Прибор Гранд МАГИСТР 8 (версия 3.1)</t>
  </si>
  <si>
    <t>Прибор Гранд МАГИСТР 16 (версия 3.1)</t>
  </si>
  <si>
    <t>Прибор Гранд МАГИСТР 24 (версия 3.1)</t>
  </si>
  <si>
    <t>Прибор Гранд МАГИСТР 30 (версия 3.1)</t>
  </si>
  <si>
    <t>Кнопка PB-68-тревож.кнопка EMERGENCY</t>
  </si>
  <si>
    <t xml:space="preserve">8 Turbo HD/AHD/Analog interface input. 8-ch video&amp;1-ch audio input. 2-ch IP video input. HDMI &amp; VGA Output. 1 SATA interface. HD1080P Lite: : 25(P)/30(N) fps/ch. mini 1U case </t>
  </si>
  <si>
    <t>16-ch motion detection2.0 or 4-ch false alarm filter. 16 Turbo HD/CVI / AHD / CVBS self-adaptive interfaces input. 16-ch video&amp;1-ch audio input. H.265/H.265+ compression. 1 SATA interface.:1920×1080P @15 fps. 4MP Lite@15fps/ch. 4K UHD output，Mini 1U case</t>
  </si>
  <si>
    <t>8-ch Motion Detection 2.0 or 4-ch false alarm filter.  8 Turbo HD/CVI / AHD / CVBS self-adaptive interfaces input. 8-ch video&amp;1-ch audio input. H.265/H.265+ compression. 1 SATA interface.CH01 &amp; 02: 3MP @ 15fps. CH01-08:1920×1080P @15 fps. 4MP Lite@15fps/ch. support CVBS output. standalone 1U case</t>
  </si>
  <si>
    <t>High quality imaging with 4 MP resolution
Realizing Wi-Fi connection and easy installation
Provides real-time security via built-in two-way audio
Efficient H.265 compression technology
EXIR 2.0. advanced infrared technology with long IR distance
Wi-Fi connection with Hik-Connect directly is not possible
Water and dust resistant (IP66)
Built-in memory card slot. support microSD/microSDHC/microSDXC card. up to 256 GB</t>
  </si>
  <si>
    <t>1/3" Progressive Scan CMOS; H.265+/H.265/H.264+/H.264/MJPEG;
Color: 0.01 Lux @ (F1.6. AGC ON). 0 lux with IR; 20fps (2560×1440); VCA functions; 2 streams; WDR; 3D DNR; BLC; ICR; EXIR. up to 10m; DC12V&amp;PoE; Built-in mic&amp;speaker; Built-in micro SD/SDHC/SDXC slot. up to 256GB; HIK-Connect cloud service
*-W model: built-in Wi-Fi</t>
  </si>
  <si>
    <t>1/3" Progressive Scan CMOS; H.265+/H.265/H.264+/H.264/MJPEG;
Color: 0.005 Lux @ (F1.6. AGC ON). 0 lux with IR; 25fps/30fps(2688×1520. 1920×1080); VCA functions; 3 streams; 3D DNR; BLC/HLC; ICR; EXIR. up to 30m; DC12V&amp;PoE; Built-in micro SD/SDHC/SDXC slot; HIK-Connect cloud service;Built-in microphone
*-S model: Audio/Alarm IO
*-W model:Wi-Fi</t>
  </si>
  <si>
    <t>Darkfighter Ultra-low light technology. H.265+/H.265/H.264+/H.264/MJPEG;
Color:0.001Lux/F1.2. BW:0.0003Lux/F1.2;
1/1.8""CMOS;4MP 50fps/60fps;140dB WDR;
1*AudioOut.1*AudioIn;2*build-in Mic;1*Speaker;2*AlarmIn.2*AlarmOut;RS485;DC12Vout;5stream s;IK10;IP67;
Perimeter detection;Face recognition;Multi-target-type detection</t>
  </si>
  <si>
    <t>The DS-2CD7A26G0-ISF (2.8-12mm) IP camera is a 2 MP cylindrical IP camera with a variofocal lens and IR illumination
• High image quality with a resolution of 2 MP
• Excellent performance in low light thanks to DarkFighter technology
• Clear image in bright back light thanks to 140 dB WDR technology
• Efficient H.265+ compression technology to save bandwidth and storage space
• Smooth streaming for high-quality real-time viewing and auto-correction of images with a weak network signal
• 5 installed threads and up to 5 configurable threads to meet a wide range of applications
• Moisture and dust protection (IP67) and vandal-proof protection (IK10)
• Built-in microSD/SDHC/SDXC slot: yes. up to 256 GB
• Built-in microphone: No</t>
  </si>
  <si>
    <t>Darkfighter Ultra-low light technology. 1/1.8" Progressive Scan CMOS. ICR. Color: 0.001 Lux/F1.2; B/W: 0.0003 Lux /F1.2;
1080P up to 50fps/60fps;H.265+/H.265/H.264+/H.264/MJPEG， 
140dB WDR;
1*AudioOut.1*AudioIn(-Y support );
1*Wiegand(-Y support)
2*AlarmIn. 2*AlarmOut;
5streams+5custom streams;
(-Y: anti-corrosion);
IP67;IK10;
ANPR  base in deeplearning technology;</t>
  </si>
  <si>
    <t>Resolution 2 MP
• 1/1.8’ CMOS matrix
• ANPR (range up to 50 m)
• IP67. IK10
• Wiegand
• Wide temperature range:
-30°C...+70°C
• * Power supply DC 24V</t>
  </si>
  <si>
    <t>31.5" 1080P. HDMI/DVI/VGA/BNC input. BNC output. build-in speaker. USB. view angle:178°/178°. plastic casing.VESA. 7*24h</t>
  </si>
  <si>
    <t>86". 4K. Android 11.  memory 4GB. build-in 64GB storage.  45 points infrared touch. Type-C*1. HDMI input *2. HDMI output*1. Dual wifi. Buletooth 5.0. industrial screen protection.
Built-in 8 MP camera ensures clearer images. and 6 microphone arrays</t>
  </si>
  <si>
    <t>i5-9400 . 8GB memory. 256GB SSD. default build-in Win 10</t>
  </si>
  <si>
    <t>Mobile Bracket. suitable for 86"</t>
  </si>
  <si>
    <t>2.4 inch  LCD Display Standalone Access Control Terminal. Built-in EM card reading module.  
Storage with 3.000 cards. 3.000 fingerprints and 100.000 access control events;
Support Access Control and Time Attendance Function. Optical Fingerprint Module;
Uplink Communication: TCP-IP. WIFI;  Downlink Communication: RS485(Connect to Secure Module);
Supports Wiegand out(W26/W34) and Wiegand in(W26/W34).
Supports ISUP5.0. ISAPI
multiple languages: English. Spanish. Italian. French. Portuguese (Brazilian). Vietnamese. Arabic. Thai. Turkish. Indonesian. Ukrainian
Power adapter included in the package（European Standard）</t>
  </si>
  <si>
    <t>Forced mask wearing alert: If the recognizing face does not wear a mask. the device will prompt a voice reminder. At the same time. the authentication or attendance will be failed
Face mask wearing alert: If the recognizing face does not wear a mask. the device will prompt a voice reminder. At the same time. the authentication or attendance is valid
7-inch LCD touch screen. 2 Mega pixel wide-angle lens. built-in Mifare card reading module
Face recognition distance (without face mask): 0.3 m to 3 m. Duration ＜ 0.2 s/User. Accuracy rate ≥ 99%
Max. 50.000 faces. Max. 50.000 cards
Two-way audio with client software.indoor station. and main station
Supports TCP/IP.Wi-Fi
Configuration via the web client
Supports ISAPI and ISUP5.0 protocol
IP65</t>
  </si>
  <si>
    <t>Forced mask wearing alert: If the recognizing face does not wear a mask. the device will prompt a voice reminder. At the same time. the authentication or attendance will be failed
Face mask wearing alert: If the recognizing face does not wear a mask. the device will prompt a voice reminder. At the same time. the authentication or attendance is valid
Face recognition terminal for turnstile
Built-in IO output or Wiegand output to communicate with the third-party turnstile
7 inch LCD Touch Screen. 2 M camera
Max. 50.000 faces. and Max. 100.000 events
Face recognition distance: 0.3 m to 3 m; Face recognition duration ＜ 0.2 s/User; Accuracy rate ≥ 99%
TCP/IP. Wi-Fi communication
Remote live view via RTSP protocol
IP65</t>
  </si>
  <si>
    <t>DS-TMG034 series anti-fall radar with barrier gates with advanced microwave technology and high-speed digital signal processing technology. features high accuracy. free debugging. high reliability. etc. garage for effectively preventing the fall of the barrier rod when passing vehicles or pedestrians. It plays an important role in the intelligent parking system.
Convenient installation and maintenance with low manual load and short working time.
Advanced signal processing technology is used for steady detection of pedestrians and vehicles and to prevent the fall of the gate barrier rod when pedestrians and vehicles pass.
Adopted with LED indicators to indicate the operational status of the radar.
The ability to automatically record radar configuration parameters. The working state can be restored after the radar power is turned off and the radar is restarted.
High adaptability to the environment without the influence of electromagnetic interference. lighting. dust. rain. snow. etc.</t>
  </si>
  <si>
    <t>Hand wheel on motor design. When power fails. rotate the hand wheel to raise or lower the pole.
Three buttons to control the boom pole to rise. fall. or stop.
Contactless monitoring with more accurate control and more stable running.
Multiple interfaces. connectable to IR cable (low level signal input). induction. and toll connection system.
Simple wiring. No need to arrange or distribute cables.
Wireless remote control via 430.5 MHz remote controller.
Strong environment adaptability. It can be used safely in -30 °C environment.</t>
  </si>
  <si>
    <t>Digital barrier gate. 0.9-6.0s adjustable raising speed and 1.5-6s adjustable falling speed. straight boom pole. one device support left and right arm moving directions. Vehicle Coil Detector is included.</t>
  </si>
  <si>
    <t>Full-featured USB keyboard
Supports various cameras. NVRs. DVRs and also iVMS 4200
Flexible 4-axis joystick
Buttons can be used to perform powerful functions</t>
  </si>
  <si>
    <t>L2. Smart Managed. 16 Gigabit PoE ports. 2 Gigabit SFP ports.  802.3af/at. PoE power budget 225W. max. 300 meter long distance PoE transmission. PoE watchdog. VLAN. QoS. SNMP. Port Mirroring. Storm Control. Visualized Topology Management. Network Health Monitor. Real-Time Alarm Push and Video Control and Preview</t>
  </si>
  <si>
    <t>L2. Full managed. 24 Gigabit RJ45 PoE ports. 4 Gigabit SFP ports. 802.3af/at. PoE power budget 380W. VLAN. RSTP. IGMP. QoS. ERPS</t>
  </si>
  <si>
    <t>L2. Unmanaged. 8 Gigabit RJ45 PoE ports. 2 Gigabit SFP uplink ports. 802.3af/at/bt. port 1-2 support Hi-PoE 90w. PoE power budget 110W. ports 7-8 support up to 300meter. 6KV surge protection. supports POE watchdog. port isolation. -30~65°C. DIN rail</t>
  </si>
  <si>
    <t>5 10/100 Mbps ports with auto-negotiation. with RJ45 connector. auto-MDI/MDIX support
The use of Green Ethernet technology allows you to save up to 60% of the electricity consumed
IEEE 802.3x flow control ensures reliable data transmission
Plastic housing. for desktop placement
Plug and Play technology support. no additional configuration required</t>
  </si>
  <si>
    <t>Извещатель пожарный тепловой максимально-дифференциальный адресно-аналоговый ИП 101-29‑PR прот.R3 предназначен для обнаружения возгорания. сопровождающегося повышением температуры внутри контролируемого пространства в закрытых помещениях различных зданий и сооружений и передачи сигнала «Пожар» в приемно-контрольный прибор «Рубеж-2ОП» прот.R3.</t>
  </si>
  <si>
    <t>Метка адресная пожарная АМП-4 предназначена для подключения к адресной системе неадресных пожарных извещателей и передачи информации о состоянии шлейфа с извещателями в адресный приемно-контрольный прибор. Работает в составе адресной системы под управлением приемно-контрольного прибора «Рубеж-2АМ». «Рубеж-4А». «Рубеж-2ОП». ППКПУ серии «Водолей».</t>
  </si>
  <si>
    <t>Адресные релейные модули РМ- 4К-R3 предназначены для управления исполнительными устройствами. входящими в состав системы пожарной сигнализации. Функционально адресные релейные модули представляют собой дистанционно управляемые выходы напряжения питания. Работают в составе адресной системы под управлением приемно-контрольного прибора Рубеж. обеспечивающим в АЛС обмен в протоколе R3.</t>
  </si>
  <si>
    <t>Блок индикации и управления «Рубеж-БИУ» предназначен для отображения состояния зон. групп зон и исполнительных устройств адресной системы охранно-пожарной сигнализации и пожаротушения на встроенном светодиодном табло. а также ручного управления пожарными и охранными зонами адресной системы тм Рубеж.</t>
  </si>
  <si>
    <t>· Captures a large area and great details at the same time
· High quality imaging with 2 MP resolution
· Excellent low-light performance with powered-by-DarkFighter technology and ColorVu technology
· Secures an expansive area with 15 × optical zoom and 16 × digital zoom
· Supports WDR. HLC. BLC. 3D DNR. defog. regional exposure. regional focus
· Expansive night view with up to 100 m IR distance &amp; 30 m white light
· Supports 12 VDC &amp; PoE+</t>
  </si>
  <si>
    <t>· Captures a large area and great details at the same time
· High quality imaging with 2 MP resolution
· Excellent low-light performance with powered-by-DarkFighter technology and ColorVu technology
· Secures an expansive area with 25× optical zoom and 16× digital zoom
· Supports WDR. HLC. BLC. 3D DNR. defog. regional exposure. regional focus
· Expansive night view with up to 100 m IR distance &amp; 30 m white light
· Supports 12V DC &amp; PoE+</t>
  </si>
  <si>
    <t>· Captures a large area and great details at the same time
· High quality imaging with 4 MP resolution
·  Excellent low-light performance with powered-by-DarkFighter technology and ColorVu technology
· Secures an expansive area with 15× optical zoom and 16× digital zoom
· Supports WDR. HLC. BLC. 3D DNR. defog. regional exposure. regional focus
·  Expansive night view with up to 100 m IR distance &amp; 30 m white light
·  Supports 12V DC &amp; PoE+</t>
  </si>
  <si>
    <t>· Captures a large area and great details at the same time
· High quality imaging with 4 MP resolution
·  Excellent low-light performance with powered-by-DarkFighter technology and ColorVu technology
· Secures an expansive area with 25× optical zoom and 16× digital zoom
· Supports WDR. HLC. BLC. 3D DNR. defog. regional exposure. regional focus
·  Expansive night view with up to 100 m IR distance &amp; 30 m white light
·  Supports 12V DC &amp; PoE+</t>
  </si>
  <si>
    <t>1/2.8" Progressive Scan CMOS. High quality imaging with 4 MP resolution
Focuses on human and vehicle targets classification based on deep learning
Excellent low-light performance with powered-by-DarkFighter technology
25× optical zoom and 16× digital zoom provide close up views over expansive areas
WDR. HLC. BLC. 3D DNR. defog. regional exposure. regional focus
Expansive night view with up to 150 m IR distance
24 VAC &amp; PoE (802.3at)
Efficient H.265+/H.265 compression technology</t>
  </si>
  <si>
    <t>· 1/2.8" Progressive Scan CMOS. High quality imaging with 4 MP resolution
· Focuses on human and vehicle targets classification based on deep learning
· Excellent low-light performance with powered-by-DarkFighter technology
· 32 × optical zoom and 16 × digital zoom provide close up views over expansive areas
· WDR. HLC. BLC. 3D DNR. defog. regional exposure. regional focus
· Expansive night view with up to 150 m IR distance
· 24 VAC &amp; PoE (802.3at)
· Efficient H.265+/H.265 compression technology</t>
  </si>
  <si>
    <t>1/2.8" Progressive Scan CMOS
High quality imaging with 4 MP resolution
Excellent low-light performance with powered-by-DarkFighter technology
32× optical zoom. 16× digital zoom
WDR. HLC. BLC. 3D DNR. Defog. Regional Exposure. Regional Focus. Rapid Focus
Up to 200 m IR distance
Accurate human and vehicle target classification. alarm. and linked tracking based on deep learning algorithm
Face capture: Up to 5 faces captured at the same time</t>
  </si>
  <si>
    <t>High quality imaging with 2 MP resolution
Excellent low-light performance via DarkFighter technology
25x optical zoom provides close up views over expansive areas
Intelligent functions based on deep learning
Capturing every point fast. even during critical events.</t>
  </si>
  <si>
    <t xml:space="preserve">1/1.8" Progressive Scan CMOS
Up to 1920 × 1080 resolution
Min. Illumination: Color: 0.002 Lux @(F1.2. AGC ON).B/W: 0.0002 Lux @(F1.2. AGC ON).0 Lux with IR
42× optical zoom. 16× digital zoom
140dB WDR. 3D DNR. HLC. Smart IR
24 VAC &amp; Hi-PoE
Up to 400 m IR distance
Support H.265+/H.265 video compression
Support Rapid focus
IP67
</t>
  </si>
  <si>
    <t>· 1/1.8" progressive scan CMOS
· High quality imaging with 4 MP resolution
· Excellent low-light performance with DarkFighterX technology
· 35× optical zoom and 16× digital zoom provide close up views over expansive areas
· 300 m IR distance
· Water and dust resistant (IP67)
· Supports face capture to detect. capture. grade. and select faces in motion
· Supports road traffic to detect vehicles
· Efficient H.265+/H.265 compression technology
· 140 dB WDR. 3D DNR. HLC. BLC. EIS. defog</t>
  </si>
  <si>
    <t>Captures a large area and great details at the same time
High quality imaging with 4 MP resolution
Excellent low-light performance with powered-by-DarkFighter technology
Secures an expansive area with 32× optical zoom and 16× digital zoom
Supports WDR. HLC. BLC. 3D DNR. defog. regional exposure. regional focus. rapid focus
Expansive night view with up to 200 m IR distance
Supports 24 VAC &amp; Hi-PoE
Active strobe light and audio alarm to warn intruders off</t>
  </si>
  <si>
    <t>Automatic Car Position Lock;
Body is made of cold-rolled steel and surface powder coated. 
Raise time: 4-5s; The device can't be installed in place with water.
Battery: 12V.7AH　 
Size: Length:450Wideth:440Thickness:80mm; (raise height 400mm) ;Weight:7.0KG</t>
  </si>
  <si>
    <t>64 zones. WiFi. 433MHz</t>
  </si>
  <si>
    <t>LED display. 900m RF distance. 433Mhz</t>
  </si>
  <si>
    <t>Two-way wireless. 433MHz</t>
  </si>
  <si>
    <t>110dB. 1600m RF distance. IP65. 433Mhz</t>
  </si>
  <si>
    <t>2000m RF distance. 433Mhz</t>
  </si>
  <si>
    <t>LED display. 433Mhz</t>
  </si>
  <si>
    <t>64 zones. WiFi. 433Mhz</t>
  </si>
  <si>
    <t>96 zones. WiFi. 433MHz</t>
  </si>
  <si>
    <t>96 zones. WiFi. 433Mhz</t>
  </si>
  <si>
    <t>DS-2CD2463G2-I(2.8mm)(O-STD)</t>
  </si>
  <si>
    <t>DS-2CD2T47G2-L 4MM</t>
  </si>
  <si>
    <t>DS-3E1310P-SI</t>
  </si>
  <si>
    <t>Беспроводной тревожный пульт с кнопкой</t>
  </si>
  <si>
    <t>DS-2CD2543G2-IS 2,8mm</t>
  </si>
  <si>
    <t>DS-2CD2087G2-LU 2,8mm C</t>
  </si>
  <si>
    <t>DS-2CE16D0T-EXIPF 2,8mm</t>
  </si>
  <si>
    <t>L2, Smart Managed, 8 10/100M RJ45 PoE ports, 2 Gigabit combo ports, 802.3af/at, PoE power budget  125W, Max. 300 meter long distance PoE transmission, Supports Hik-Central/iVMS 4200/Hik-ProConnect Unified Topology Management, cloud management, health monitor, PoE watchdog, VLAN, QoS, SNMP, STP/RSTP, Port Mirroring, Storm Control</t>
  </si>
  <si>
    <t>1/3" Progressive Scan CMOS; H.265+/H.265/H.264+/H.264/MJPEG;
Color: 0.005 Lux @ (F1.6, AGC ON), 0 lux with IR; 25fps/30fps(2688×1520, 1920×1080); VCA functions; 3 streams; 3D DNR; BLC/HLC; ICR; EXIR, up to 30m; DC12V&amp;PoE; Built-in micro SD/SDHC/SDXC slot; HIK-Connect cloud service;Built-in microphone
*-S model: Audio/Alarm IO
*-W model:Wi-Fi</t>
  </si>
  <si>
    <t>1/1.2" Progressive Scan CMOS; H.265+/H.265/H.264+/H.264/MJPEG; 
Color: 0.0005 lux @(F1.0, AGC ON), 0 lux with LED on; 
25/24fps(3840×2160), 25fps/30fps(3200x1800, 2688×1520, 1920×1080); VCA functions; 3 streams; 3D DNR; BLC; ICR; 3000K Warm LED; DC12V&amp;PoE; Built-in micro SD/SDHC/SDXC slot; HIK-Connect cloud service; 
-U:Built-in micphone</t>
  </si>
  <si>
    <t>311317297</t>
  </si>
  <si>
    <t>2MP CMOS Sensor, 1 pcs EXIR LEDs, 20m IR, Outdoor EXIR Bullet, ICR, 0.02 Lux/F1.2, 12 VDC, Smart IR, DNR, IP66, 2.8/3.6mm Lens, Support TVI/AHD/CVI/CVBS video signal output</t>
  </si>
  <si>
    <t>300512639</t>
  </si>
  <si>
    <t>360-degree mic coverage
256ms acoustic echo cancellation
Full duplex
Dynamic Noise Reduction(DNR)
Supporting Skype, Wechat, MSN and other online communication software
Connecting by 3.5mm earphone plug, communication will be more private and do not trouble colleague
No need driver; clear, unmixed and not harsh sound quality;
Elegant business appearance</t>
  </si>
  <si>
    <t>Флешка 32гб (для домофон)</t>
  </si>
  <si>
    <t>Флешка 64гб (для домофон)</t>
  </si>
  <si>
    <t>Замок-6 ключ ANDEL-Premium</t>
  </si>
  <si>
    <t>Актив для шлагбаум</t>
  </si>
  <si>
    <t>Babyphone V30</t>
  </si>
  <si>
    <t>Рация Baofeng 9700</t>
  </si>
  <si>
    <t>HDMI 4K 1-2 (1 вход- 2 выход)</t>
  </si>
  <si>
    <t>HDMI 4K 1-4 (1 вход - 4 выход)</t>
  </si>
  <si>
    <t>SPRINKLER - 68-72 гр.</t>
  </si>
  <si>
    <t>Tripod Turnstile LD-T311 – многофункциональный турникет для средних объектов. Он имеет свойство автоматически закрываться, если прошедший человек немедленно не проходит. К тому же у него есть функция открывания для инвалидов.</t>
  </si>
  <si>
    <t>это самый престижный и красивый турникет, который позволяет контролировать доступ как на один, так и на два прохода и даже 3 прохода. Он имеет эффектное стеклянное оформление и различные функции, такие как сигнализация о несанкционированном доступе и алгоритмы блокировки</t>
  </si>
  <si>
    <t>DS-KH6350-WTE1</t>
  </si>
  <si>
    <t>DS-K1T343MWX</t>
  </si>
  <si>
    <t>Плата для пульта (Шлагбаум) remote(433)</t>
  </si>
  <si>
    <t>Дальность связи максимальная, Км 7
Диапазон частот, МГц UHF: 400-520
Мощность передатчика, не более Вт ≤8
Тип модуляции FM
Цифровой режим Нет
Шаг изменения частоты, кГц 2,5/5/6,25/10/12,5/20/25/50/100
Чувствительность приёмника, не хуже мкВ 0,2
Выходная мощность аудио, мВт 1000
Питание Батарея Li-Ion 7,4В/1800 мАч
Количество ячеек памяти 16
Поддержка CTCSS/DCS субтонов Да
FM радиоприемник 88–108 МГц (приём FM-радио)
Функция сканирования субтонов CTCSS/DCS Нет
Одновременный приём на разных диапазонах Нет
Сканирование частот (каналов) Да
Блокировка клавиатуры Нет
LCD/LED дисплей Нет
Влагозащита IP67
Настройка с клавиатуры Нет
Размеры, мм 62х130х38
Вес без упаковки, грамм 265</t>
  </si>
  <si>
    <t>Babyphone DD3 Домофон автономный</t>
  </si>
  <si>
    <t>Штекер RJ-45 7 категория PREMIUM</t>
  </si>
  <si>
    <t>Медиаконвертор GB (A-B комплект)</t>
  </si>
  <si>
    <t>DS-2CD1383G0-I 2.8MM C</t>
  </si>
  <si>
    <t>DS-2CD2087G2-L 2.8mm C</t>
  </si>
  <si>
    <t>DS-2CD2047G2-LU/SL 2.8MM C</t>
  </si>
  <si>
    <t>Swich KANIHAD 1010MB</t>
  </si>
  <si>
    <t>Swich KANIHAD 1006MB</t>
  </si>
  <si>
    <t>Swich KANIHAD 1006GB</t>
  </si>
  <si>
    <t>Swich KANIHAD 1010GB</t>
  </si>
  <si>
    <t>12 pairs of infrared sensors, 20 – 60 passage frequency, 550 mm – 1100mm lane width,
SUS304 stainless steel,thickness:1.2mm,
Unauthorized personnel intrusion alarm Anti-trailing control ,anti-pinch function
Anti-collision function, Fail safe for emergency situation
Use for indoor and outdoor</t>
  </si>
  <si>
    <t>1/2.5" Progressive CMOS, ICR, 3840 × 2160: 12.5fps(P)/15fps(N),
H.265+/H.265, WDR, 3D DNR, BLC, HLC, IR range: up to 30m, DC12V &amp; PoE, Support mobile monitoring via Hik-Connect; 
*power supply no included</t>
  </si>
  <si>
    <t>311317761</t>
  </si>
  <si>
    <t>1/1.8" Progressive Scan CMOS; H.265+/H.265/H.264+/H.264/MJPEG; 
Color: 0.0005 lux @(F1.0, AGC ON), 0 lux with LED on; 
25fps/30fps(2688×1520, 1920×1080); VCA functions; 3 streams; 3D DNR; BLC; ICR; 3000K Warm LED; DC12V&amp;PoE; Built-in micro SD/SDHC/SDXC slot; HIK-Connect cloud service; 
Built-in microphone and speaker</t>
  </si>
  <si>
    <t>311315161</t>
  </si>
  <si>
    <t>8GE PoE+2GE Switch</t>
  </si>
  <si>
    <t>4FE PoE+2FE Switch</t>
  </si>
  <si>
    <t>4GE PoE+1GE+1SFP Switch</t>
  </si>
  <si>
    <t>8FE PoE+2FE Switch</t>
  </si>
  <si>
    <t>Размер шкафа 53x40x30</t>
  </si>
  <si>
    <t>Размер шкафа 53x40x45</t>
  </si>
  <si>
    <t>Размер шкафа 53x40x60</t>
  </si>
  <si>
    <t>DS-3E2510P(B)</t>
  </si>
  <si>
    <t>DS-K7P03</t>
  </si>
  <si>
    <t>DS-2CD2663G2-IZS 2.8-12MM</t>
  </si>
  <si>
    <t>DS-K1T673DX</t>
  </si>
  <si>
    <t>DS-K1T673TDX</t>
  </si>
  <si>
    <t>DS-KM9503</t>
  </si>
  <si>
    <t>DS-3E0310P-E/M</t>
  </si>
  <si>
    <t>DS-3E0520HP-E</t>
  </si>
  <si>
    <t>DS-TMG035</t>
  </si>
  <si>
    <t>DS-2CD1043G2-IUF 2.8mm</t>
  </si>
  <si>
    <t>DS-3E0510P-E/M</t>
  </si>
  <si>
    <t>DS-K2604T</t>
  </si>
  <si>
    <t>DS-A71024R</t>
  </si>
  <si>
    <t>DS-TMG012-5</t>
  </si>
  <si>
    <t>7“ Touch-Screen Indoor Station,
7-inch Colorful TFT LCD, display resolution: 1024 * 600;
10/100Mbps Ethernet, Wi-Fi 802.11b/g/n;
standard PoE/ 12 VDC.
TF card, max 128G</t>
  </si>
  <si>
    <t>Face Recognition Terminal, 4.3-inch LCD touch screen,2 Mega pixel wide-angle lens,Built-in Mifare card reading module;
Max.1,500 faces capacity ，Max.3,000 cards;
Face recognition in dark environment
Two-way audio with client software, indoor station, and master station
Supports TCP/IP,WiFi,DC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Application Situation: Indoor
Power adapter included in the package（European Standard）</t>
  </si>
  <si>
    <t>L2, Full managed, 8  Gigabit RJ45 PoE ports, 2 Gigabit SFP ports, 802.3af/at, PoE power budget 125W, VLAN, RSTP, IGMP, QoS, ERPS</t>
  </si>
  <si>
    <t>new version of DS-K7P03, there is "/T" in the label.
Stainless steel panel, Led Indicator;
Dimension(L×W×H): 86×86×25.7mm(3.39×3.39×1.01").</t>
  </si>
  <si>
    <t>1/2.8" Progressive Scan CMOS; H.265+/H.265/H.264+/H.264/MJPEG; 
 Color: 0.005 lux@(F1.6, AGC ON), 0 lux with IR; 
20fps(3200x1800), 25fps/30fps (2688×1520, 1920×1080); VCA functions; 3 streams; 3D DNR; BLC/HLC; ICR; EXIR, up to 60m; DC12V&amp;PoE; Built-in micro SD/SDHC/SDXC slot; HIK-Connect cloud service; Audio/Alarm IO</t>
  </si>
  <si>
    <t>Face Recognition Terminal, 7-inch LCD touch screen,2 Mega pixel wide-angle lens,Built-in Mifare card, Felica card,DESfire card reading module;
Max.10,000 faces capacity , Max.50,000 cards;
Two-way audio with client software, indoor station, and master station
Supports TCP/IP, DC 12-24V/2A
Supports 6 attendance status, including check in, check out, break in, break out, overtime in, overtime out
multiple languages: English, Spanish (South America), Arabic, Thai, Indonesian, Russian, Vietnamese, Portuguese (Brazil), Japanese, Korean
Face mask detection
Supports Peripheral Module: DS-KAB673-B, DS-KAB673-BQR, DS-KAB673-FB, DS-KAB673-FBQR （B：Bluetooth; QR：QR Code; F：fingerprint）
Supports single person and multiple people (Up to 5 people) recognition
Face Recognition Accuracy Rate &gt; 99%
Face Recognition Duration(1:N) ≤0.2s
Face Recognition Distance: 0.3m ~ 3m
 IP65</t>
  </si>
  <si>
    <t>302918281</t>
  </si>
  <si>
    <t>Face Recognition Terminal, 7-inch LCD touch screen,2 Mega pixel wide-angle lens,Built-in Mifare card, Felica card,DESfire card reading module;
Max.100,000 faces capacity , Max.500,000 cards;
Two-way audio with client software, indoor station, and master station
Supports TCP/IP, DC 12-24V/2A
Supports 6 attendance status, including check in, check out, break in, break out, overtime in, overtime out
multiple languages: English, Spanish (South America), Arabic, Thai, Indonesian, Russian, Vietnamese, Portuguese (Brazil), Japanese, Korean
Face mask detection
Supports Peripheral Module: DS-KAB673-B, DS-KAB673-BQR, DS-KAB673-FB, DS-KAB673-FBQR （B：Bluetooth; QR：QR Code; F：fingerprint）
Supports single person and multiple people (Up to 5 people) recognition
Face Recognition Accuracy Rate &gt; 99%
Face Recognition Duration(1:N) ≤0.2s
Face Recognition Distance: 0.3m ~ 3m
 IP65</t>
  </si>
  <si>
    <t>CMOS 2 MP, 10-Inch Colorful IPS LCD, capacitive Touch Screen and display resolution 1280 × 800, 2 RJ-45 10/100/1000 Mbps Self-Adaptive Ethernet Interface, 1 HDMI, 1 RS-485 Half-Duplex Port, 3 USB Interface,  2 Relay Output, 2 Alarm Input , 4 Audio Inputs &amp; 4 Audio Outputs, 12 VDC &amp; Standard PoE 
Power adapter（European Standard）, Goose neck microphone and External voice box are included in the package</t>
  </si>
  <si>
    <t>Access controller;
100,000 cards and 300,000 events storage;
Communication via TCP/TP, ehome5.0 and RS-485;
ISAPI, OSDP supported;
1/2/4 doors access control;
Alarm input/output and alarm event upload;
RS485 interface and Wiegand interface for accessing card reader;</t>
  </si>
  <si>
    <t>302913800</t>
  </si>
  <si>
    <t xml:space="preserve"> 4 pairs of IR light detectors: Permissions validation and anti-tailgating
 LED light indicates passing direction
 Valid passing duration settings: System will cancel the passing permission if a person does not pass through the lane
within the valid passing duration
 Door remaining open when fire alarm triggered: The door wings will be free status
 Without built-in access control board and card readers (optional)</t>
  </si>
  <si>
    <t>TCP/IP network communication: the communication data is specially encrypted to relieve the concern of privacy leak.
Barrier open/closed, free accessing, forbidden mode are selectable.
Bidirectional (entering/exiting) lane
Remote control and management
LED indicates the entrance/exit and passing status.
Fire alarm passing: when the fire alarm is triggered, the barrier will be dropped automatically for emergency evacuation.
Valid passing duration settings: system will cancel the passing permission if a person does not pass through the lane within the valid passing duration.</t>
  </si>
  <si>
    <t>Barrier Gate Remote Controller</t>
  </si>
  <si>
    <t>60/79 GHz MMIC with higher resolution and more stable detection.
Able to recognize the target moving direction, applicable to mixed entrance and exit scenes.
Adjustable detection distance and width with convenient operation and strong universality.</t>
  </si>
  <si>
    <t>L2, Unmanaged, 8 10/100M RJ45 PoE ports, 2 Gigabit RJ45 uplink ports, 802.3af/at, PoE power budget 60W, max. 300m long distance transmission, 6KV surge protection</t>
  </si>
  <si>
    <t>L2, Unmanaged, 8 Gigabit POE ports, 1 Gigabit RJ45 uplink port, 1 Gigabit SFP uplink port, 802.3af/at, PoE power budget 58w</t>
  </si>
  <si>
    <t>L2, Unmanaged, 16 Gigabit RJ45 PoE ports, 2 Gigabit RJ45, 2 Gigabit SFP uplink ports, 802.3af/at/bt, port 1-4 support Hi-PoE 90w, PoE power budget 225W, ports 13-16 support up to 300meter, 6KV surge protection, supports POE watchdog, port isolation</t>
  </si>
  <si>
    <t>4U, 180 Ch(2Mbps)Record+playback with IPSAN mode, 320 Ch(2Mbps)Record+playback with Direct steaming mode,24 HDD(SATA), Redundant power supply.With 24 pcs 10TB SATA IOT HDD.</t>
  </si>
  <si>
    <t>DS-2CD1047G2-LUF 2.8MM</t>
  </si>
  <si>
    <t>DS-3WF01C-2N</t>
  </si>
  <si>
    <t>2.4Ghz 300Mbps 500m Elevator Wireless CPE
Stable wireless transmission for elevator
High throughput for more channels
500 m long transmission distance
Easy configuration
Compact design      
IEEE802.11 b/g/n(2T2R 300Mbps)
Operation Frequency
2412 to 2472 MHz(More Non-standard channels is availability,2312MHz to 2732MHz)
Antenna
Internal, 6dBi, H: 65° V: 60°
Max Output Power
27dBm
Receive Sensitivity
-72dBm@65Mbps, -97dBm@1Mbps
Max Transmission Rate
11n: 300Mbps(HT40)/130Mbps(HT20) 11g: 54Mbps
Hardware
Power Supply
48V/0.25A PoE or 12 VDC
Interface
3×10/100M Base-TX (Cat. 5/5E, RJ-45) ports
Operation Temperature
-30℃ to +65℃(-22℉ to +149℉)
Storage Temperature
-40℃ to +85℃(-40℉ to +185℉)
Operation Humidity
5% to 95%RH non-condensing
Dimensions
150×150×31.6 mm (5.9×5.9×1.24 inch)
Software
Application Scenarios
Elevator Room/IP Camera
Encryption
WPA-PSK/WPA2-PSK
Network Mode
Router/Bridge
Security
IP/MAC filter, SSID hidden, Interface Isolation
Network Protocol
TCP/UDP/ARP/ICMP/DHCP/HTTP/NTP
TDMA
Supported (Extend private communication protocol)
Auto ACK Timing Adjust
Supported (It can automatically detect the distances of the devices, keep the performance always the best)
Management And Logs
NTP, Syslog, Telnet, AC
Web Based Configuration
Supported
Firmware Update
Support update firmware by Web page
Bandwidth
20M/40MHz</t>
  </si>
  <si>
    <t>DS-K1T343MX</t>
  </si>
  <si>
    <t>DS-K1T341CM</t>
  </si>
  <si>
    <t>System
Operating System
Linux
Display
Screen Size
4.3 inch
Operation Method
Capacitive touch screen
Resolution
272 × 480
Video
Lens
2
Resolution
2 MP (video stream: 720P)
Video Standard
PAL (Default) and NTSC
Network
Wired Network
10 M/100 M self-adaptive
Interface
Network Interface
1
Lock Control
1
Exit Button
1
Door Contact Input
1
TAMPER
1
RS-485
1
Wiegand
1
USB
1
Capacity
Face Capacity
3,000
Card Capacity
3,000
Event Capacity
150,000
Authentication
Face Recognition Distance
&gt; 2 m
Face Recognition Duration
&lt; 0.2 s
Card Type
M1 card
General
Built-In Access Controller
Yes
Power Supply
2 A (DC 12 V ~ DC 24 V）
Power Consumption
≤ 10 W
Working Temperature
-30 ℃ ~ ＋60 ℃ (-22 °F ~ +140 °F )
Protective Level
IP65
Language
English, Spanish (South America), Arabic, Thai, Indonesian, Russian, Vietnamese, Portuguese (Brazil), Korean</t>
  </si>
  <si>
    <t>L1300-R117</t>
  </si>
  <si>
    <t>Pole For LPR Camera Unit
Pole for entrance &amp; exit LED screen
Alloy with surface spray treatment
Adopts waterproof design
Design of the cap enables convenient wring</t>
  </si>
  <si>
    <t>DS-KIS302-P</t>
  </si>
  <si>
    <t xml:space="preserve">Hybrid Intercom Kit
Hybrid Intercom Kit with 1 indoor station and 1 four-wire analog door station
User-friendly control with a convenient touch screen
Convenient management via the Hik-Connect mobile client
More cost-effective options with analog doorbells
Easy installation as the doorbell requires no exclusive power supply
European power supply adaptor included (please mark for other standards when you order) Door Station/Video Parameters
Resolution
1920 x 1080
FOV
Horizontal: 66.2°，Vertical: 37.2°
Door Station/Audio Parameters
Audio Input
Built-in omnidirectional microphone
Audio Output
Built-in loudspeaker
Door Station/Device Interfaces
I/O Output
1 relay output
Four-Wire
1 for 4-wire interface
Door Station/General
Power Supply
12 VDC
Power Consumption
Max. 5 W
Working Temperature
-10° C to 55° C (14° F to 131° F)
Working Humidity
10% to 90%
Dimensions
135.14 mm × 49.6 mm × 41.93 mm (5.32" × 1.95" × 1.65")
Indoor Station/System Parameters
Operation System
Embedded Linux operation system
RAM
128 MB
ROM
32 MB
Indoor Station/Display Parameters
Size
7-inch colorful TFT screen
Operation Method
Capacitive touch screen
Type
Colorful TFT screen
Resolution
1024 × 600
Indoor Station/Video Parameter
Resolution
/
Lens
/
WDR
/
FOV
/
Indoor Station/Audio Parameters
Audio Input
Built-in omnidirectional microphone
Audio Output
Built-in loudspeaker
Audio Compression Rate
64 Kps
Audio Compression Standard
G.711 U G.711 A
Volume Adjustment
Adjustable
Audio Quality
Noise suppression and echo cancellation
Indoor Station/Capacity Parameters
Linked IPC Capacity
16
Notice Capacity
200
Linked Indoor Extensions Capacity
5
Linked Doorphone Capacity
2 analog doorphones, 15 IP doorphones Max.
Indoor Station/Network Parameters
Wired Network
10/100 Mbps self-adaptive
Wi-Fi
Wi-Fi 802.11 b/g/n
3G/4G
/
Bluetooth
/
Protocol
TCP/IP, SIP, RTSP
Indoor Station/Device Interfaces
Network Interface
1 RJ-45 10/100 Mbps self-adaptive
RS-485
1
Alarm Input
2-ch alarm inputs
Alarm Output
2
Power Input
1, 12 VDC
TAMPER
/
TF Card
Max to 128 G, SD 2.0 or lower version
USB Interface
/
Four-Wire Interface
2
Indoor Station/General
Button
0
Power Supply
IEEE802.3af, Standard PoE,12V DC
Power Consumption
≤ 6 W
Working Temperature
-10 °C to 50 °C (14 °F to 122 °F)
Working Humidity
10% to 90%
Dimensions (W × H × D)
200 mm × 140 mm × 23.6 mm (7.9" × 5.5" × 0.9")
Installation
Surface mounting
Application Environment
Indoor
Protective Level
/
Weight
With package: 365 g
Without package: 355 g
</t>
  </si>
  <si>
    <t>DS-TCG405-E</t>
  </si>
  <si>
    <t>4MP ANPR Intelligent Entrance Video Unit
1/3" Progressive Scan CMOS
Up to 2688 × 1520 resolution with real-time video
2x pics high-performance LEDs (integrated white light and IR)
3.1 to 6mm motorized vari-focal lens
Support relay output to control vehicle barrier
Support loop triggering or radar triggering
Support multi-frame LPR
Support dirty license plate recognition
Support quick pass of multiple vehicles
Support vehicle type, vehicle color and vehicle brand recognition
Integrated shield, lights, TF Card (up to 128 G)
Up to 30,000 whitelists
Offline control
PoE (802.3af)
One-touch focus
Manual capture and ANPR</t>
  </si>
  <si>
    <t>Metal Vandal-proof Facial IP Villa Door Station
Modern industrial design
4.3-inch colorful LCD screen with 800 × 480 resolution
One-touch Physical Button For easier calls
Standard PoE power supply
IK08 &amp; IP65 higher protection level
User- friendly interaction
Optional face recognition function for privacy concerns
Customized advertising interface
Various application scenarios: Villa &amp; Apartment &amp; Office
Multiple authentication methods: Face, Pin Code, Card, QR Code, Bluetooth (Reserved)</t>
  </si>
  <si>
    <t>WIFI мост S900 5км 5.8G 1000mb/s</t>
  </si>
  <si>
    <t>WIFI мост S350 3км 5.8G 300mb/s</t>
  </si>
  <si>
    <t>Lan Tester RJ-11+RG-45</t>
  </si>
  <si>
    <t>Хомут пластмассовый 5*250</t>
  </si>
  <si>
    <t>Хомут пластмассовый 5*300</t>
  </si>
  <si>
    <t>DS-PDC10AM-EG2-WB(Штора+лазер)</t>
  </si>
  <si>
    <t>DS-PDC15-EG2-WB(Датчик движения)</t>
  </si>
  <si>
    <t>DS-PDCL12-EG2-WB(Датчик движения 360°)</t>
  </si>
  <si>
    <t>DS-PDEB1-EG2-WB(Тревожная кнопка)</t>
  </si>
  <si>
    <t>DS-PDMC-EG2-WB(СМК)</t>
  </si>
  <si>
    <t>DS-PDMCK-EG2-WB(СМК+СВЧ)</t>
  </si>
  <si>
    <t>DS-PDMCX-E-WB(СМК большой)</t>
  </si>
  <si>
    <t>DS-PDMCS-EG2-WB(СМК маленький)</t>
  </si>
  <si>
    <t>DS-PDSMK-S-WB(Дымовой датчик)</t>
  </si>
  <si>
    <t>DS-PDTPH-E-WB(Градус+влажность)</t>
  </si>
  <si>
    <t>DS-PK1-E-WB (Пульт управления)</t>
  </si>
  <si>
    <t>DS-PK1-LT-WB(Пульт управления с экраном)</t>
  </si>
  <si>
    <t>DS-PKF1-WB(Пульт)</t>
  </si>
  <si>
    <t>DS-PS1-E-WB(СУЗ сигнализация)</t>
  </si>
  <si>
    <t>DS-PR1-WB(Репитер)</t>
  </si>
  <si>
    <t>DS-PT1-WB(Считыватель карт)</t>
  </si>
  <si>
    <t>DS-PT-M1(Брелок)</t>
  </si>
  <si>
    <t>DS-PWA64-L-WB(HUB-64)</t>
  </si>
  <si>
    <t>DS-PWA96-Kit-WB(HUB-96 Комплект)</t>
  </si>
  <si>
    <t>DS-PWA96-M-WB(HUB-96)</t>
  </si>
  <si>
    <t>DS-PWA64-Kit-WB</t>
  </si>
  <si>
    <t>DS-2CD1027G2-LUF 2.8MM</t>
  </si>
  <si>
    <t>High quality imaging with 2 MP resolution
24/7 colorful imaging
Support Human and Vehicle Detection
Water and dust resistant (IP67)
Efficient H.265+ compression technology
Support on-board storage up to 256GB (SD card slot)(Optional)</t>
  </si>
  <si>
    <t>High quality imaging with 4 MP resolution
24/7 colorful imaging
Support Human and Vehicle Detection
Water and dust resistant (IP67)
Clear imaging even with strong back lighting due to 120 dB WDR
Efficient H.265+ compression technology
Support on-board storage up to 256GB (SD card slot)(Optional)</t>
  </si>
  <si>
    <t>DS-2CD2421G0-IW 2.8mm W</t>
  </si>
  <si>
    <t>1/2.8" Progressive Scan CMOS; H.265+/H.265/H.264+/H.264/MJPEG; 
Color: 0.028 Lux @ (F2.0. AGC ON). 0 lux with IR; 25Fps/30fps(1920×1080); VCA functions; 2 streams; DWDR; 3D DNR; BLC; ICR; EXIR. up to 10m; support on-board storage up to 128GB(SD card slot). Hik-Connect cloud service. Build-in microphone and speaker; Built-in 2.4G Wi-Fi. 802.11b/g/n; 12VDC&amp;PoE power supply. 
*SD card is not included.
WiFi</t>
  </si>
  <si>
    <t>DS-2CD2443G0-IW 2.8MM W</t>
  </si>
  <si>
    <t>DS-KIS605-P(C)</t>
  </si>
  <si>
    <t>Indoor Station：
User friendly design
7-inch colorful touch screen with resolution 1024 × 600
Standard PoE
Views live video of door stations and linked cameras
Villa Door Station：
Standard PoE
2 MP HD Camera
Noise suppression and echo cancellation</t>
  </si>
  <si>
    <t>1/3" Progressive CMOS, ICR,2560x1440: 20fps(P)/(N), H.265+/H.265/H.264+&amp;H.264, WDR, 3D DNR, BLC, IR range: up to 30m, DC12V &amp; PoE,  Support mobile monitoring via Hik-Connect; Build-in microphone &amp; SD Card Slot (up to 256GB);
*power supply is not included</t>
  </si>
  <si>
    <t>DS-2CD1143G2-IUF 2.8mm</t>
  </si>
  <si>
    <t>DS-2CD1343G2-IUF 2.8mm</t>
  </si>
  <si>
    <t>1/3" Progressive CMOS, ICR,2560x1440: 20fps(P)/(N), H.265+/H.265/H.264+&amp;H.264, WDR, 3D DNR, BLC, IR range: up to 30m, DC12V &amp; PoE,  Support mobile monitoring via Hik-Connect
*-UF: Build-in microphone &amp; SD Card Slot (up to 256GB),
*power supply is not included</t>
  </si>
  <si>
    <t>Face Recognition Terminal, 4.3-inch LCD touch screen,2 Mega pixel wide-angle lens,Built-in EM card reading module;
Max.1,500 faces capacity  Max.3,000 fingerprints capacity，Max.3,000 cards;
Face recognition in dark environment
Two-way audio with client software, indoor station, and master station
Supports TCP/IP,Wi-Fi,DC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Application Situation: Indoor
Power adapter included in the package（European Standard）</t>
  </si>
  <si>
    <t>DS-K1T343EFWX</t>
  </si>
  <si>
    <t>Face Recognition Terminal, 4.3-inch LCD touch screen,2 Mega pixel wide-angle lens,Built-in Mifare card reading module;
Max.1,500 faces capacity  Max.3,000 fingerprints capacity，Max.3,000 cards;
Face recognition in dark environment
Two-way audio with client software, indoor station, and master station
Supports TCP/IP,Wi-Fi,DC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Application Situation: Indoor
Power adapter included in the package（European Standard）</t>
  </si>
  <si>
    <t>DS-K1T343MFWX</t>
  </si>
  <si>
    <t>DS-7116NI-Q1/M</t>
  </si>
  <si>
    <t>DS-3E0528HP-E</t>
  </si>
  <si>
    <t>L2, Unmanaged, 24 Gigabit RJ45 PoE ports, 2 Gigabit RJ45, 2 Gigabit SFP uplink ports, 802.3af/at/bt, port 1-4 support Hi-PoE 90w, PoE power budget 370W, ports 21-24 support up to 300meter, 6KV surge protection, supports POE watchdog, port isolation</t>
  </si>
  <si>
    <t>DS-TVL224-4-5Y</t>
  </si>
  <si>
    <t>Display available car lot, and license plate, audio remind.Can display 4 lines of characters, each line shows up to 8 characters</t>
  </si>
  <si>
    <t>DS-2CD2T46G2-2I 2.8mm C</t>
  </si>
  <si>
    <t>1/3" Progressive Scan CMOS; H.265+/H.265/H.264+/H.264/MJPEG; 
Powered by Darkfighter technology,Color: 0.003 lux @(F1.4, AGC ON), 0 lux with IR; 25fps/30fps(2688×1520,1920×1080); VCA functions; 3 streams; 3D DNR; BLC; ICR; EXIR; DC12V&amp;PoE; Built-in micro SD/SDHC/SDXC slot; HIK-Connect cloud service;
*-2I/4I model: up to 60m(2Leds)/80m(4Leds) IR distance</t>
  </si>
  <si>
    <t>DS-3E0326P-E/M(C)</t>
  </si>
  <si>
    <t>L2, Unmanaged, 24 10/100M RJ45 PoE ports, 1 Gigabit RJ45 uplink port, 1 Gigabit SFP uplink port, 802.3af/at, PoE power budget 230W, ports 17-24 support up to 300meter, 6KV surge protection</t>
  </si>
  <si>
    <t>DS-9664NI-M8</t>
  </si>
  <si>
    <t>Up to 64-ch IP camera inputs
Up to 2-ch@32 MP/2-ch@24 MP/4-ch@12 MP/8-ch@8 MP/16-ch@4 MP/32-ch@1080p decoding capacity
Up to 400 Mbps incoming bandwidth and 400 Mbps outgoing bandwidth
2 HDMI (different source) and 2 VGA (different source) interfaces, 8K or dual 4K video outputs
Supports special cameras, including people counting camera, ANPR (automatic number plate recognition) camera, and fisheye camera
Advanced streaming technology enables smooth live view in poor network conditions
Supports RAID 0, 1, 5, 6, 10 and N+M hot spare for even more reliable data storage, effectively avoids data loss risks</t>
  </si>
  <si>
    <t>DS-K1T804BEF</t>
  </si>
  <si>
    <t>2.4 inch  LCD Display Standalone Access Control Terminal, Built-in EM card reading module,  
Storage with 3,000 cards, 3,000 fingerprints and 100,000 access control events;
Support Access Control and Time Attendance Function, Optical Fingerprint Module;
Uplink Communication: TCP-IP, WIFI;  
Supports Wiegand out(W26/W34) and Wiegand in(W26/W34).
Supports ISUP5.0, ISAPI
multiple languages: English, Spanish, Italian, French, Portuguese (Brazilian), Vietnamese, Arabic, Thai, Turkish, Indonesian, Ukrainian
Power adapter included in the package（European Standard）</t>
  </si>
  <si>
    <t>DS-KD8023-E6</t>
  </si>
  <si>
    <t>DS-KH6320-LE1(B)</t>
  </si>
  <si>
    <t>3.5-inch colorful LCD screen with 480 × 320 resolution
2MP HD colorful camera with high quality image
IP65 protection level
Built-in M1 card reading module
Multiple interfaces: RJ45, RS-485, alarm input, relay, Wiegand
Convenient configuration via Web remotely
Convenient unlock methods: Cards and PIN code</t>
  </si>
  <si>
    <t>User friendly design
7-inch colorful touch screen with resolution 1024 × 600
Standard PoE
Views live video of door stations and linked cameras</t>
  </si>
  <si>
    <t>DS-3E0526P-E</t>
  </si>
  <si>
    <t>L2, Unmanaged, 24 Gigabit POE ports, 1 Gigabit RJ45 uplink port, 1 Gigabit SFP uplink port, 802.3af/at, PoE power budget 370w</t>
  </si>
  <si>
    <t>DS-2CD2043G2-IU 2.8mm</t>
  </si>
  <si>
    <t>DS-7716NXI-K4</t>
  </si>
  <si>
    <t>All-ch Motion Detection 2.0
Up to 2-ch false alarm reduction through human and vehicle target classification based on deep learning
Up to 1-ch video stream face recognition based on deep learning algorithm
Up to 16 face databases with 20,000 face images in total
Up to 2-ch @ 12MP or 3-ch @ 8MP or 6-ch @ 4MP or 12-ch @ 1080P decoding capacity</t>
  </si>
  <si>
    <t>IDS-2CD7A46G0-IZHS 2.8-12MM C</t>
  </si>
  <si>
    <t>Darkfighter Ultra-low light technology, 1/1.8" Progressive Scan CMOS, ICR, Color: 0.001 Lux/F1.2; B/W: 0.0003 Lux /F1.2;
4MP 50fps/60fps;H.265+/H.265/H.264+/H.264/MJPEG， 
140dB WDR;
1*AudioOut,1*AudioIn;
2*AlarmIn, 2*AlarmOut;
5streams;
-Y: anti-corrosion;
IP67;IK10;
Perimeter detection;Face recognition;Multi-target-type detection</t>
  </si>
  <si>
    <t>Прибор приёмно-контрольный охранно-пожарный адресный ППКОП 011249-2-1 "Рубеж-2ОП"</t>
  </si>
  <si>
    <t>Блок индикации и управления"Рубеж-БИУ"</t>
  </si>
  <si>
    <t>Модуль сопряжения преобразователь интерфейса "R3-МС-Е"</t>
  </si>
  <si>
    <t>Модуль релейный РМ-4К-R3</t>
  </si>
  <si>
    <t>Программатор адресных устройств ПКУ-1-R3 служит для установки, просмотра и изменения адресов адресных устройств: извещателей пожарных дымовых ИП 212-64-R3, тепловых ИП 101- 29-PR-R3, комбинированных ИП 212/101-64- PR-R3, ручных ИПР 513-11-R3, адресных меток АМ-1, АМ-4-R3, релейных модулей РМ-1, РМ-4-R3, а так же любых других АУ прот.R3.</t>
  </si>
  <si>
    <t>Прибор приемно-контрольный и управления охранно-пожарный адреcный «Рубеж-2ОП» прот. R3 предназначен для применения в адресных системах охранной и пожарной сигнализации, пожаротушения, дымоудаления, оповещения. На охранно-пожарных адресных приборах «РУБЕЖ-2ОП» прот. R3 можно построить распределенную адресную систему ОПС с объединением в один интерфейс RS-485 до 60 приемно-контрольных приборов, блоков индикации, пультов и т.п.К каждому из приборов можно подключить до 500 адресных устройств TM RUBEZH R3.</t>
  </si>
  <si>
    <t>Блок индикации и управления «Рубеж-БИУ» предназначен для отображения состояния зон, групп зон и исполнительных устройств адресной системы охранно-пожарной сигнализации и пожаротушения на встроенном светодиодном табло, а также ручного управления пожарными и охранными зонами адресной системы тм Рубеж.</t>
  </si>
  <si>
    <t>Модуль сопряжения преобразователь интерфейса МС-E представляет собой цифровое электронное устройство и предназначен для сопряжения адресных приемно-контрольных приборов R3-Рубеж-2ОП и других устройств интерфейса R3-Link с компьютером через интерфейс Ethernet.</t>
  </si>
  <si>
    <t>Адресные релейные модули РМ- 4К-R3 предназначены для управления исполнительными устройствами, входящими в состав системы пожарной сигнализации. Функционально адресные релейные модули представляют собой дистанционно управляемые выходы напряжения питания. Работают в составе адресной системы под управлением приемно-контрольного прибора Рубеж, обеспечивающим в АЛС обмен в протоколе R3.</t>
  </si>
  <si>
    <t>ЦенаUSD</t>
  </si>
  <si>
    <t>2MCMOSSensor.OutdoorBullet.0.001Lux/F1.0.0LuxwithwhiteLight.20m.3DDNR.12VDC.OSDMenu(UptheCoax).IP67.2.8/3.6/6mmLens.24HColor，SupportTVI/AHD/CVI/CVBSvideosignaloutput.</t>
  </si>
  <si>
    <t>DS-2CD2746G2-IZS</t>
  </si>
  <si>
    <t>Кабель ПВС 2*2,5</t>
  </si>
  <si>
    <t>Кабель ПВС 4*0,75</t>
  </si>
  <si>
    <t>Кабель КСПВ 4*0,5</t>
  </si>
  <si>
    <t>Доводчик большое</t>
  </si>
  <si>
    <t>1/3" Progressive Scan CMOS((C) model); H.265+/H.265/H.264+/H.264/MJPEG; 
Powered by Darkfighter technology,Color: 0.003 lux @(F1.4, AGC ON), 0 lux with IR; 25fps/30fps(2688×1520,1920×1080); VCA functions; 3 streams; 3D DNR; BLC; ICR; EXIR; DC12V&amp;PoE; Built-in micro SD/SDHC/SDXC slot; HIK-Connect cloud service; Audio/Alarm I/O
*non-(C) model:1/2.7" Progressive Scan CMOS</t>
  </si>
  <si>
    <t>1/1.8" Progressive Scan CMOS; H.265+/H.265/H.264+/H.264/MJPEG; 
Color: 0.0005 lux @(F1.0, AGC ON), 0 lux with LED on; 
25fps/30fps(2688×1520, 1920×1080); VCA functions; 3 streams; 3D DNR; BLC; ICR; DC12V&amp;PoE; Built-in micro SD/SDHC/SDXC slot; HIK-Connect cloud service; 
*-SU model: Audio/Alarm I/O, Built-in microphone</t>
  </si>
  <si>
    <t>3x10/100 Мбит/сек, ADSL2+, Annex A, Annex L, Annex M, 100 Мбит/с, Wi-Fi 802.11 2.4 ГГц, 300 Мбит/с, IPv6</t>
  </si>
  <si>
    <t>DS-2DF8C442IXG-ELW</t>
  </si>
  <si>
    <t>DS-TMG001-5(6m telescopic pole)</t>
  </si>
  <si>
    <t>DS-UPS1000</t>
  </si>
  <si>
    <t>DS-1600KI(B)</t>
  </si>
  <si>
    <t>DS-1100KI(B)</t>
  </si>
  <si>
    <t>DS-1200KI</t>
  </si>
  <si>
    <t>DS-K1T342EFWX</t>
  </si>
  <si>
    <t>DS-2CD2027G2-L 2.8MM C</t>
  </si>
  <si>
    <t>DS-A81016S/160</t>
  </si>
  <si>
    <t>DS-K1T342MX</t>
  </si>
  <si>
    <t>IDS-2CD7026G0-AP C</t>
  </si>
  <si>
    <t>DS-2CD1083G2-LIUF 2.8MM</t>
  </si>
  <si>
    <t>DS-2CD2T63G2-2I 2.8MM</t>
  </si>
  <si>
    <t>DS-2CD1123G2-LIU 2.8MM</t>
  </si>
  <si>
    <t>DS-2CD1143G2-LIU 2.8MM</t>
  </si>
  <si>
    <t>DS-2CD1343G2-LIU 2.8MM</t>
  </si>
  <si>
    <t>DS-2CD2083G2-IU 2.8MM</t>
  </si>
  <si>
    <t>DS-K7M102-M</t>
  </si>
  <si>
    <t>IDS-2CD7A46G0/P-IZHS 8-32MM C</t>
  </si>
  <si>
    <t>DS-2CD1083G2-LIU 2.8MM</t>
  </si>
  <si>
    <t>DS-2XS2T47G1-LDH/4G/C18S40 4MM</t>
  </si>
  <si>
    <t>DS-KIS602(B)</t>
  </si>
  <si>
    <t>IDS-7108HQHI-M1/S</t>
  </si>
  <si>
    <t>DS-KAB6-ZU1</t>
  </si>
  <si>
    <t>ДИП-34А-03 - Болид</t>
  </si>
  <si>
    <t>2MBSICMOSSensor.OutdoorminiBullet.0.0005Lux/F1.0.0LuxwithFriendlyLighting.20M.3DDNR.DC12V.OSDMenu(UptheCoax).130dBTrueWDR.IP67.2.8/3.6/6mmLens.24HColor.SupportTVI/AHD/CVI/CVBSvideosignaloutput</t>
  </si>
  <si>
    <t>1/1.8" progressive scan CMOS
High quality imaging with 4 MP resolution
Excellent low-light performance with DarkFighter technology
42× optical zoom and 16× digital zoom provide close up views over expansive areas
Expansive night view with up to 400 m IR distance
Water and dust resistant (IP67) and vandal resistant (IK10) excluding glass window
Supports face capture to detect, capture, grade, and select faces in motion
Supports road traffic to detect vehicles
Smart Pan-Tilt Correction</t>
  </si>
  <si>
    <t>Straight boom pole</t>
  </si>
  <si>
    <t>10'1" capacitive touchscreen, detachable design of touchscreen and joystick, preview, PTZ and TV wall control, 4-axis joystick</t>
  </si>
  <si>
    <t>7" resistive touchscreen, preview, PTZ and TV wall control, 4-axis joystick</t>
  </si>
  <si>
    <t>128x64 LED dot matrix screen, PTZ and TV wall control, 4-axis joystick.</t>
  </si>
  <si>
    <t>Compact size, Excellent microprocessor control guarantees high reliability
1000VA/600W, 12V/9Ah Battery x1
Typical recharge time: 10 to 16 hours</t>
  </si>
  <si>
    <t>Face Recognition Terminal, 4.3-inch LCD touch screen,2 Mega pixel wide-angle lens,Built-in EM card reading module;
Max.1,500 faces capacity ，Max.3,000 cards;Max.3,000 fingerprints capacity
Face recognition in dark environment
Two-way audio with client software, indoor station, and master station
Supports TCP/IP, WiFi,DC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IP65
Power adapter included in the package（European Standard）</t>
  </si>
  <si>
    <t>Face Recognition Terminal, 4.3-inch LCD touch screen,2 Mega pixel wide-angle lens,Built-in Mifare card reading module;
Max.1,500 faces capacity ，Max.3,000 cards;
Face recognition in dark environment
Two-way audio with client software, indoor station, and master station
Supports TCP/IP,DC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Application Situation: Indoor
Power adapter included in the package（European Standard）</t>
  </si>
  <si>
    <t>Face Recognition Terminal, 4.3-inch LCD touch screen,2 Mega pixel wide-angle lens,Built-in Mifare card reading module;
Max.1,500 faces capacity ，Max.3,000 cards;
Face recognition in dark environment
Two-way audio with client software, indoor station, and master station
Supports TCP/IP,DC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IP65
Power adapter included in the package（European Standard）</t>
  </si>
  <si>
    <t>High quality imaging with 8 MP resolution
Support Human and Vehicle Detection
Smart Hybrid Light: advanced technology with long range
Efficient H.265+ compression technology
Support on-board storage up to 512 GB (SD card slot) (Optional)
Built-in microphone for real-time audio security
Water and dust resistant (IP67)</t>
  </si>
  <si>
    <t>High quality imaging with 2 MP resolution
Support Human and Vehicle Detection
Smart Hybrid Light: advanced technology with long range
Built-in microphone for real-time audio security
Efficient H.265+ compression technology
Support on-board storage up to 512 GB (SD card slot) (Optional)
Water and dust resistant (IP67) and vandal resistant (IK08)</t>
  </si>
  <si>
    <t>High quality imaging with 4 MP resolution
Support Human and Vehicle Detection
Smart Hybrid Light: advanced technology with long range
Built-in microphone for real-time audio security
Efficient H.265+ compression technology
Support on-board storage up to 512 GB (SD card slot) (Optional)
Water and dust resistant (IP67) and vandal resistant (IK08)</t>
  </si>
  <si>
    <t>High quality imaging with 4 MP resolution
Support Human and Vehicle Detection
Smart Hybrid Light: advanced technology with long range
Built-in microphone for real-time audio security
Efficient H.265+ compression technology
Support on-board storage up to 512 GB (SD card slot) (Optional)
Water and dust resistant (IP67)</t>
  </si>
  <si>
    <t>1/2.8" Progressive Scan CMOS; H.265+/H.265/H.264+/H.264/MJPEG; 
 Color: 0.005 lux@(F1.6, AGC ON), 0 lux with IR; 
20fps(3840×2160), 25fps/30fps (3200x1800, 2688×1520, 1920×1080); VCA functions; 3 streams; 3D DNR; BLC/HLC; ICR; EXIR, up to 40m; DC12V&amp;PoE; Built-in micro SD/SDHC/SDXC slot; HIK-Connect cloud service;
*-U: built-in microphone</t>
  </si>
  <si>
    <t>High quality imaging with 4 MP resolution
Standalone with solar panel and built-in battery
24/7 colorful imaging
Support Human Detection
Efficient H.265+ compression technology
Provide real-time security via built-in two-way audio
Water and dust resistant (IP67)
Stability against category 12 typhoon
Support 4G (LTE-TDD/LTE-FDD/TD-SCDMA) communication</t>
  </si>
  <si>
    <t>Bidirectional (Entering/Exiting) lane.
High-brightness LED indicates the entrance/exit and passing status except "Pg" type.
Fire alarm passing: When triggered, the arms will be dropped automatically for emergency evacuation.
Support IO connection for 3rd party ACS integration.
For "Pg" type, the face terminal need purchase separately.</t>
  </si>
  <si>
    <t>Mifare 1 Contactless Smart card, Frequency: 13.56vMHz.Designed with the PVC and AB glueDimension(L×W×H): 26 mm × 50 mm × 4 mm (1.02" × 1.97" × 0.16")</t>
  </si>
  <si>
    <t>Available for face recognition termianl which supports 86 gang box installation on the speed gates and turnstiles</t>
  </si>
  <si>
    <t>Darkfighter Ultra-low light technology, 1/1.8" Progressive Scan CMOS, ICR, Color: 0.001 Lux/F1.2; B/W: 0.0003 Lux /F1.2;
4MP 25fps/30fps;H.265+/H.265/H.264+/H.264/MJPEG， 
140dB WDR;
1*AudioOut,1*AudioIn(-Y support );
1*Wiegand(-Y support);
2*AlarmIn, 2*AlarmOut;
5streams+5custom streams;
(-Y: anti-corrosion);
IP67;IK10;
ANPR  base in deeplearning technology;</t>
  </si>
  <si>
    <t>full-channel motion detection 2.0 or 4-ch false alarm filter, 8 Turbo HD/CVI / AHD / CVBS self-adaptive interfaces input, 8-ch video&amp;1-ch audio input, H.265/H.265+ compression, 4-ch IP video input(up to 12-ch IP),1 SATA interface CH01-08:1920×1080P @15 fps, 4MP Lite@15fps/ch,  mini 1U case</t>
  </si>
  <si>
    <t>Цена</t>
  </si>
  <si>
    <t>DS-3E0505HP-E</t>
  </si>
  <si>
    <t>DS-2CD1063G2-LIU 2.8MM</t>
  </si>
  <si>
    <t>DS-2CD1023G2-LIU 2.8MM</t>
  </si>
  <si>
    <t>DS-2CD1043G2-LIU 2.8MM</t>
  </si>
  <si>
    <t>L2, Unmanaged, 4 Gigabit RJ45 PoE ports, 1 Gigabit RJ45 uplink port, 802.3af/at/bt, port 1 support Hi-PoE 60w, PoE power budget 60W, ports 3-4 support up to 300meter, 6KV surge protection, supports POE watchdog, port isolation</t>
  </si>
  <si>
    <t>High quality imaging with 6 MP resolution
Support Human and Vehicle Detection
Smart Hybrid Light: advanced technology with long range
Water and dust resistant (IP67)
Efficient H.265+ compression technology</t>
  </si>
  <si>
    <t>High quality imaging with 2 MP resolution
Support Human and Vehicle Detection
Smart Hybrid Light: advanced technology with long range
Built-in microphone for real-time audio security
Water and dust resistant (IP67)
Efficient H.265+ compression technology</t>
  </si>
  <si>
    <t>High quality imaging with 4 MP resolution
Support Human and Vehicle Detection
Smart Hybrid Light: advanced technology with long range
Built-in microphone for real-time audio security
Water and dust resistant (IP67)
Efficient H.265+ compression technology</t>
  </si>
  <si>
    <t>TCP/IP network communication: The communication data is specially encrypted to relieve the concern of privacy leak.
Bidirectional (Entering/Exiting) lane:The barrier opening and closing speed can be configured according to the visitors flow
The door wings will be locked or stop working when people are nipped.
Audible and visual alarm will be triggered when detecting intrusion, tailgating, reverse passing, climbing over barrier, and overstay.
Fire alarm passing: When the fire alarm is triggered, the barrier will be open automatically for emergency evacuation.
Self-detection, Self-diagnostics, and automatic alarm.</t>
  </si>
  <si>
    <t>20 pairs of IR light detectors: Permissions validation and anti-tailgating
Arrow LED light indicates passing direction
Audible and visual nipping alarm: The barrier will stop working for a period of time when detecting obstruction when open/close barrier
Self-detection, Self-diagnostics, and automatic alarm
Valid passing duration settings: System will cancel the passing permission if a person does not pass through the lane within the valid passing duration
Door remaining open when fire alarm triggered: The barrier will open automatically when alarm is triggered.</t>
  </si>
  <si>
    <t>ZKTeco Турникет-Трипод TS1000-D</t>
  </si>
  <si>
    <t>ZKTeco Турникет-Портал TS200</t>
  </si>
  <si>
    <t>ZKTeco Турникет-Портал Стеклянный (Один проход) SBTL300</t>
  </si>
  <si>
    <t>ZKTeco Турникет Стеклянный середина SBTL320</t>
  </si>
  <si>
    <t>ZKTeco Турникет-Трипод mTS1000 WP</t>
  </si>
  <si>
    <t>ZKTeco Шлагбаум (серый) CMP200</t>
  </si>
  <si>
    <t>ZKTeco Шлагбаум (оранжевый) CMP200</t>
  </si>
  <si>
    <t>ZKTeco Автоматика для ворот ZK-SW400DC</t>
  </si>
  <si>
    <t>ZKTeco WIFI камера C1B2</t>
  </si>
  <si>
    <t>ZKTeco поворотная WIFI камера C2E2</t>
  </si>
  <si>
    <t>TS1000-D</t>
  </si>
  <si>
    <t>TS200</t>
  </si>
  <si>
    <t>SBTL300</t>
  </si>
  <si>
    <t>SBTL320</t>
  </si>
  <si>
    <t>mTS1000 WP</t>
  </si>
  <si>
    <t>CMP200</t>
  </si>
  <si>
    <t>ZK-SW400DC</t>
  </si>
  <si>
    <t>C1B2</t>
  </si>
  <si>
    <t>C2E2</t>
  </si>
  <si>
    <t>Турникет-трипод ZKTeco TS1000D. Корпус из нержавеющей стали. Индикатор разрешенного направления прохода. Планки «антипаника», вход для кнопки аварийной разблокировки. Рабочая температура -28°C - +60°C. Р. Питание: AC 220В/110А, длина преграждающих планок - 500 мм. Вес - 30 кг</t>
  </si>
  <si>
    <t>Ширина прохода – 50 см
Пропускная способность – до 30 человек в минуту
Контроль прохода по одному
2 штатных места для считывателей RFID карт
Автоматическая опция “антипаника”
Материал корпуса и барьера – нержавеющая сталь
Установка как внутри, так и снаружи помещения
Сделано в Китае</t>
  </si>
  <si>
    <t>Стандартный материал корпуса — нержавеющая сталь SUS304. Материал крышки — поликарбонат. Материал барьера: нержавеющая сталь SUS304. Размеры (Д*Ш*В) 777*750*950 (мм) Ширина дорожки (мм) 497. Пропускная способность: Максимум 25/мин. Открытий: 2 миллион</t>
  </si>
  <si>
    <t>Корпус и планки из нержавеющей стали SUS304
Двунаправленный турникет-трипод с функцией “Антипаника”
Светодиодная индикация обозначает направления прохода в обоих направлениях
Высокое качество по выгодной цене
Низкое энергопотребление
Легкий и простой процесс установки</t>
  </si>
  <si>
    <t>Время подъема и опускания стрелы — 3 с.
Угол поднятия стрелы — 90º.
Радиус действия пульта ДУ — 30 м открытого пространства.
Защита от перенапряжения (предохранитель в материнской плате) и превышения времени движения стрелы (контроллер остановит подъем или опускание).</t>
  </si>
  <si>
    <t>Питание - AC220V/50Hz
Вес двери - до 400кг
Потребляемая мощность - 80Вт
Скорость открытия - 1,2 м/мин.
Режим - электромагнитный
Уровень шума ≤60 дБ
Рабочая температура -20°C ~ 70°C
Размеры -  1450*106*96（mm）
Размер упаковки - 1070*280*305 мм
Вес 20кг</t>
  </si>
  <si>
    <t>• Беспроводное дистанционное подключение по Wi-Fi
• Вращающийся корпус (PTZ), автосопровождение движения
• Разрешение изображения 3 Mp
• Тип объектива Фиксированный
• Фокусное расстояние 3,6 mm
• ИК подсветка, до 10 m
• Определение движения
• Встроенный микрофон &amp; динамик
• MicroSD max 128 Gb
• Интерфейсы подключения Type C
• Питание 5V/1A (Адаптер питания включен в комплект)
• Рабочая температура -10+40 °C
• Размеры Φ72x115 mm
• Совместимость ZSmart App</t>
  </si>
  <si>
    <t>• Беспроводное дистанционное подключение по Wi-Fi
• Разрешение изображения 3 Мп
• Тип объектива Фиксированный
• Фокусное расстояние 2.8 mm
• ИК подсветка, до 10 m
• Определение движения
• Встроенный микрофон &amp; динамик
• MicroSD max 128 Gb
• Интерфейсы подключения MicroUSB
• Питание 5V/1A (Адаптер питания включен в комплект)
• Рабочая температура -10+40 °C
• Размеры 57 x 56 x 112 mm
• Совместимость ZSmart App</t>
  </si>
  <si>
    <t>DS-2CD1323G2-LIU 2.8MM</t>
  </si>
  <si>
    <t>DS-7604NXI-K1</t>
  </si>
  <si>
    <t>DS-9664NI-M16</t>
  </si>
  <si>
    <t>DS-D5022FN10</t>
  </si>
  <si>
    <t>DS-3E1505P-EI/M</t>
  </si>
  <si>
    <t>DS-2CD2047G2H-LIU 2.8MM EF</t>
  </si>
  <si>
    <t>DS-K1201AEF</t>
  </si>
  <si>
    <t>DS-8632NI-I8</t>
  </si>
  <si>
    <t>Кронштейн угловой 90 градус 25см</t>
  </si>
  <si>
    <t>Кронштейн угловой 90 градус50см</t>
  </si>
  <si>
    <t>Штекер питания под винт</t>
  </si>
  <si>
    <t>Кусачки</t>
  </si>
  <si>
    <t>Стойка для камер 50см</t>
  </si>
  <si>
    <t>Стойка для камер 80см</t>
  </si>
  <si>
    <t>LAN Adapter RJ-45</t>
  </si>
  <si>
    <t>Инструмент для заделки кабеля RJ45</t>
  </si>
  <si>
    <t>Обжим с тестером</t>
  </si>
  <si>
    <t>Кабельная клипса 16 мм</t>
  </si>
  <si>
    <t>Регулируемый коаксиальный кабель щипцы для зачистки</t>
  </si>
  <si>
    <t>HDMI - 25M</t>
  </si>
  <si>
    <t>HDMI - 30M</t>
  </si>
  <si>
    <t>HDMI 4K 15M</t>
  </si>
  <si>
    <t>HDMI 4K 20M</t>
  </si>
  <si>
    <t>HDMI мама+мама</t>
  </si>
  <si>
    <t>HDMI Extender 60M-B</t>
  </si>
  <si>
    <t>HDMI Extender 120M</t>
  </si>
  <si>
    <t>HDMI - 1,5 m (плоский)</t>
  </si>
  <si>
    <t>HDMI - 3 m (плоский)</t>
  </si>
  <si>
    <t>HDMI - 5 m (плоский)</t>
  </si>
  <si>
    <t>HDMI - 10 m (плоский)</t>
  </si>
  <si>
    <t>HDMI - 15 m (плоский)</t>
  </si>
  <si>
    <t>HDMI - 20 m (плоский)</t>
  </si>
  <si>
    <t>HDMI оптика 5 m</t>
  </si>
  <si>
    <t>HDMI оптика 10 m</t>
  </si>
  <si>
    <t>HDMI оптика 30 m</t>
  </si>
  <si>
    <t>Swich Ai Poe 6+2</t>
  </si>
  <si>
    <t>Swich Ai Poe 9+2</t>
  </si>
  <si>
    <t>ИБП-15А</t>
  </si>
  <si>
    <t>ИБП-12V60W 5А (Original)</t>
  </si>
  <si>
    <t>Микрофон -COOMA</t>
  </si>
  <si>
    <t>Динамик настенный 10W ZT-507</t>
  </si>
  <si>
    <t>Динамик настенный 3-6W ZT-515</t>
  </si>
  <si>
    <t>Динамик настенный 3-6W ZT-593</t>
  </si>
  <si>
    <t>Динамик потолочный 3-6W ZT-503</t>
  </si>
  <si>
    <t>Динамик Хайтек 510A</t>
  </si>
  <si>
    <t>ANC UPS 1050 WATTS</t>
  </si>
  <si>
    <t>ANC UPS 2000 WATTS</t>
  </si>
  <si>
    <t>Пилот для Юнит 6-гнезд</t>
  </si>
  <si>
    <t>Шкаф 12 ЮНИТ(Китай)</t>
  </si>
  <si>
    <t>Оптический патч-корд 1 метр</t>
  </si>
  <si>
    <t>Патч панель 6-категория</t>
  </si>
  <si>
    <t>Tenda Роутер D301 v4</t>
  </si>
  <si>
    <t>UPS CW-3000VA</t>
  </si>
  <si>
    <t>UPS CW-2000VA</t>
  </si>
  <si>
    <t>Удлинитель 3 гнезд. 2 метр</t>
  </si>
  <si>
    <t>Удлинитель 4 гнезд. 2 метр</t>
  </si>
  <si>
    <t>Удлинитель 5 гнезд. 2 метр</t>
  </si>
  <si>
    <t>Розеточный модуль UTP cat.6</t>
  </si>
  <si>
    <t>12 Tb HDD</t>
  </si>
  <si>
    <t>High quality imaging with 2 MP resolution
Support Human and Vehicle Detection
Smart Hybrid Light: advanced technology with long range
Built-in microphone for real-time audio security
Efficient H.265+ compression technology
Support on-board storage up to 512 GB (SD card slot) (Optional)
Water and dust resistant (IP67)</t>
  </si>
  <si>
    <t>High quality imaging with 4 MP resolution
Smart Hybrid Light: advanced technology with long range
Clear imaging against strong back light due to 130 dB WDR technology
Efficient H.265+ compression technology
Focus on human and vehicle classification based on deep learning
-U: Built-in microphone for real-time audio security
Water and dust resistant (IP67)</t>
  </si>
  <si>
    <t>4 × Gigabit PoE port,1 × Gigabit RJ45 port
Total PoE Power Budget 45W
Support 802.1Q VLAN
Support PoE watchdog to detect and restart the cameras that do not respond
Support STP/RSTP Loop prevention
Support cable detection to locate failure
Up to 300 m Long Range PoE Transmission
6KV Surge Protection</t>
  </si>
  <si>
    <t>Up to 4-ch IP camera inputs
H.265+/H.265/H.264+/H.264 video formats
Up to 1-ch@12 MP or 2-ch@8 MP or 4-ch@4 MP or 8-ch@1080p decoding capacity
Up to 40 Mbps incoming bandwidth
Adopt Hikvision Acusense technology to minimize manual effort and security costs</t>
  </si>
  <si>
    <t>Up to 32 channel IP cameras can be connected
Up to 12 MP high-definition live view, storage and playback
Up to 320 Mbps (or 200 Mbps when RAID is enabled) high incoming bandwidth ensures IP cameras can be connected
2 HDMI (different source) and 2 VGA (different source) interfaces
8 HDD can be used for continuous video recording
Supports some specialist cameras, including people counting camera/ANPR (automatic number plate recognition) camera/fisheye camera
Advanced streaming technology enables smooth live view in poor network conditions
Supports RAID 0, 1, 5, 6, 10 and N+1 hot spare for even more reliable data storage, effectively avoids data loss risks</t>
  </si>
  <si>
    <t>Ultra-thin device body with ultra-thin border for 3 sides.
2 channels of 8 bit/10 bit LVDS HD (1920 × 1080) display.
178° ultra-wide view screen.
3D noise reduction.
Low blue light design for eye care.
Dual interface of HDMI and VGA.
Support VESA wall mount.</t>
  </si>
  <si>
    <t>A group of messy code encrypted data for the security of fingerprint storage
Supports RS-485 communication with 19200bps-N-8-1 transmission rate. There are CRC test for the protocol
Supports EM card reading
Card induction distance is 30 mm to 100 mm
Supports multiple authentication modes (card, fingerprint, and card + fingerprint)
Optical CMOS fingerprint module. The characters of fingerprint can be export to the card reader
Max. 5000 fingerprints storage
Adopts the optical fingerprint module, supporting 1:N mode (fingerprint, card + fingerprint) and 1:1 mode (card + fingerprint)
Fingerprint comparison time: 1:1 ≤ 1 s, 1:1000 ≤ 1 s; FRR ≤ 0.01%, FAR ≤ 0.001%
Communication circuit is designed with optical coupling isolation and noise suppression function
Built-in buzzer for status indication
Accurate data and time display provided by built-in electronic clock and watchdog program to ensure the basic function of the terminal
Tamper-proof function</t>
  </si>
  <si>
    <t>6‐PORT 10/100Mbps
SWITCH WITH 6‐PORT POE + 2UP-Link</t>
  </si>
  <si>
    <t>9‐PORT 10/100Mbps
SWITCH WITH 6‐PORT POE + 2UP-Link</t>
  </si>
  <si>
    <t>Economical and Stable Hardware Platform
HDD detection and repair/RAID optimization
Surveillance-specialized direct storage (Direct Streaming mode+IP SAN mode)
Advanced data protection (synchronous backup of key information in system disks)
Energy efficient and user-friendly UI</t>
  </si>
  <si>
    <t>High quality imaging with 2 MP resolution
Excellent low-light performance via DarkFighter technology
Clear imaging against strong back light due to 140 dB WDR technology
Efficient H.265+ compression technology to save bandwidth and storage
5 streams to meet a wide variety of applications
Built-in microphone for real-time audio security</t>
  </si>
  <si>
    <t>Извещатель пожарный адресно-аналоговый оптико-электронный предназначен для обнаружения загораний, сопровождающихся появлением дыма в закрытых помещениях различных зданий и сооружений, и выдачи извещений "Пожар", "Запыленность", "Внимание", "Неисправность", "Тест". Применяется с контроллером "С2000-КДЛ" и "С2000-КДЛ-2И".</t>
  </si>
  <si>
    <t>Дальность связи максимальная, Км -	5
Диапазон частот, МГц -	UHF 400-470
Мощность передатчика, не более Вт -	5
Тип модуляции -	FM
Цифровой режим -	Нет
Комплект поставки -	Рация - 2шт, Антенна - 2шт, Аккумулятор - 2шт, Зарядное устройство - 2шт, Ремешок - 2шт, Клипса на пояс - 2шт, Инструкция на английском языке - 1шт. Инструкция на Русском языке доступна онлайн.</t>
  </si>
  <si>
    <t>Штекер RJ-45 5 cat (металические, в баночке 100шт)</t>
  </si>
  <si>
    <t>ИБП-12V60W 8.5А (Original)</t>
  </si>
  <si>
    <t>DS-7616NXI-K1</t>
  </si>
  <si>
    <t>Up to 16-ch IP camera inputs
H.265+/H.265/H.264+/H.264 video formats
Up to 1-ch@12 MP or 2-ch@8 MP or 4-ch@4 MP or 8-ch@1080p decoding capacity
Up to 160 Mbps incoming bandwidth
Adopt Hikvision Acusense technology to minimize manual effort and security costs</t>
  </si>
  <si>
    <t>DS-7716NI-M4</t>
  </si>
  <si>
    <t>H.265+/H.265/H.264+/H.264 video formats
Up to 16-ch IP camera inputs
Up to 16-ch@4 MP decoding capacity
Up to 256 Mbps incoming bandwidth</t>
  </si>
  <si>
    <t>DS-K3B501SX-L/M Турникет Стеклянный Левая сторона</t>
  </si>
  <si>
    <t>DS-K3B501SX-M/M Турникет Стеклянный Середина</t>
  </si>
  <si>
    <t>DS-K3B501SX-R/M Турникет Стеклянный Правая сторона</t>
  </si>
  <si>
    <t>DS-K3G501SX-R/E Турникет-Трипод портал Премиум</t>
  </si>
  <si>
    <t>DS-K3B220LX-L Турникет Стеклянный Бюджетный левая сторона</t>
  </si>
  <si>
    <t>DS-K3B220LX-M Турникет Стеклянный Бюджетный середина</t>
  </si>
  <si>
    <t>DS-K3B220LX-R Турникет Стеклянный Бюджетный правая сторона</t>
  </si>
  <si>
    <t>DS-K3G200LX-R Турникет-Трипод (гриб)</t>
  </si>
  <si>
    <t>DS-K3B801BX-L/M Турникет Стеклянный Премиум левая сторона</t>
  </si>
  <si>
    <t>DS-K3B801BX-R/M Турникет Стеклянный Премиум правая сторона</t>
  </si>
  <si>
    <t>DS-K3B631TX-M/M Турникет Стеклянный со встроенным терминалом Середина</t>
  </si>
  <si>
    <t>DS-K3B631TX-R/M Турникет Стеклянный со встроенным терминалом Правая сторона</t>
  </si>
  <si>
    <t>DS-K3B801BX-M/M Турникет Стеклянный Премиум середина</t>
  </si>
  <si>
    <t>DS-K3B631TX-L/M Турникет Стеклянный со встроенным терминалом Левая сторона</t>
  </si>
  <si>
    <t>Кабель КСВПВ-6А 4*2*0,57</t>
  </si>
  <si>
    <t>Органайзер 12ch</t>
  </si>
  <si>
    <t>Органайзер 24ch</t>
  </si>
  <si>
    <t>Патч панель 24ch 5 cat</t>
  </si>
  <si>
    <t>Патч панель 48ch 5 cat</t>
  </si>
  <si>
    <t>Патч панель 24ch 6 cat</t>
  </si>
  <si>
    <t>Патч панель 48ch 6 cat</t>
  </si>
  <si>
    <t>LD-T311 Турникет Трипод</t>
  </si>
  <si>
    <t>LD- B503 Турникет (Один проход)</t>
  </si>
  <si>
    <t>LD- B503 Турникет (два прохода)</t>
  </si>
  <si>
    <t>Рация Baofeng 888S (в комплекте 2шт+Наушник)</t>
  </si>
  <si>
    <t>DS-D5024FN11</t>
  </si>
  <si>
    <t>Прибор ГАММА-1</t>
  </si>
  <si>
    <t>Прибор ГАММА-2</t>
  </si>
  <si>
    <t>Прибор ГАММА-4</t>
  </si>
  <si>
    <t>Ultra-thin device body with ultra-thin border for 3 sides.
8 bit LVDS HD (1920 × 1080) display.
178° ultra-wide view screen.
3D noise reduction.
Low blue light design for eye care.
Dual interface of HDMI and VGA.
Support VESA wall mount.</t>
  </si>
  <si>
    <t>Прибор Гамма предназначен для контроля над пожарными системами и управлением сигнализацией, извещателями и датчиками.</t>
  </si>
  <si>
    <t>DS-TMG4B0-LA(6m)(O-STD) Шлагбаум (4 серия)</t>
  </si>
  <si>
    <t>DS-TMG510-H Шлагбаум (5 серия)</t>
  </si>
  <si>
    <t>DS-TMG300-DL DR Шлагбаум (3 серия)</t>
  </si>
  <si>
    <t>Supports convenient side installation with compact structure.
 Adopts small DC brushless motor with low noise to increase output torque and realize precise intelligent control.
 Supports multiple anti-fall modes such as IR, vehicle detectors, and radars.
 Delayed boom pole closing. Supports 1 to 99 seconds.</t>
  </si>
  <si>
    <t>DS-3WF02C-5N/O</t>
  </si>
  <si>
    <t>DS-3WF02C-5N/O wireless bridgecan  be  applied  in industries, such as wireless video surveillance, railway, transportation, power and other industries, wireless video/data  transmission,  wireless  coverage,  carrier wireless backbone network construction, Wi-Fi wireless coverage, rural information construction, and wireless network coverage. The long-distance transmission of the device  can  guarantee  multi-channel  HD  video transmission.K</t>
  </si>
  <si>
    <t>Прибор ГАММА-8</t>
  </si>
  <si>
    <t>IDS-2CD7A46G0/P-IZHSY 2.8-12MM</t>
  </si>
  <si>
    <t>Шкаф 4 ЮНИТ 600*450 FINEN</t>
  </si>
  <si>
    <t>Шкаф 6 ЮНИТ 600*450 FINEN</t>
  </si>
  <si>
    <t>Шкаф 9 ЮНИТ 600*450 FINEN</t>
  </si>
  <si>
    <t>Шкаф 12 ЮНИТ 600*450 FINEN</t>
  </si>
  <si>
    <t>Шкаф 6 ЮНИТ 600*600 FINEN</t>
  </si>
  <si>
    <t>Шкаф 9 ЮНИТ 600*600 FINEN</t>
  </si>
  <si>
    <t>Шкаф 12 ЮНИТ 600*600 FINEN</t>
  </si>
  <si>
    <t>Шкаф 15 ЮНИТ 600*600 FINEN</t>
  </si>
  <si>
    <t>Шкаф 22 ЮНИТ 600*600 FINEN</t>
  </si>
  <si>
    <t>Шкаф 18 ЮНИТ 600*600 FINEN</t>
  </si>
  <si>
    <t>Шкаф 42 ЮНИТ 800*800 FINEN</t>
  </si>
  <si>
    <t>Шкаф 32 ЮНИТ 800*800 FINEN</t>
  </si>
  <si>
    <t>Шкаф 37 ЮНИТ 600*800 FINEN</t>
  </si>
  <si>
    <t>Шкаф 27 ЮНИТ 600*800 FINEN</t>
  </si>
  <si>
    <t>Шкаф 22 ЮНИТ 600*800 FINEN</t>
  </si>
  <si>
    <t>Шкаф 42 ЮНИТ 800*1000 FINEN</t>
  </si>
  <si>
    <t>Шкаф 18 ЮНИТ 800*1000 FINEN</t>
  </si>
  <si>
    <t>Шкаф 37 ЮНИТ 600*1000 FINEN</t>
  </si>
  <si>
    <t>Шкаф 32 ЮНИТ 600*900 FINEN</t>
  </si>
  <si>
    <t>DS-K3H4410-120</t>
  </si>
  <si>
    <t>DS-3E0110MP-E/M</t>
  </si>
  <si>
    <t>DS-2CD2T43G2-4I 2.8mm</t>
  </si>
  <si>
    <t>DS-UPS3000</t>
  </si>
  <si>
    <t>ZKTeco Турникет-Трипод TS1000 Plus</t>
  </si>
  <si>
    <t>Водонепроницаемый соединитель витой пары RJ-45</t>
  </si>
  <si>
    <t>Соединительные клеммы Скотч-лок</t>
  </si>
  <si>
    <t>ИБП-12V150W 12.5А (Original)</t>
  </si>
  <si>
    <t>Swich Ai Poe 16+2</t>
  </si>
  <si>
    <t>Swich Ai Poe 24+2</t>
  </si>
  <si>
    <t>Swich KANIHAD 16+2+2SFP (300W)</t>
  </si>
  <si>
    <t>Swich KANIHAD 24+2+2SFP (400W)</t>
  </si>
  <si>
    <t>Swich 4G-CPE модем 4 Антенна (для сим карта) CPF912</t>
  </si>
  <si>
    <t>Пилот для Юнит 8-гнезд</t>
  </si>
  <si>
    <t>Шкаф 6 ЮНИТ KANIHAD (Китай)</t>
  </si>
  <si>
    <t>Шкаф 9 ЮНИТ KANIHAD (Китай)</t>
  </si>
  <si>
    <t>16+2+2SFP (300W)</t>
  </si>
  <si>
    <t>24+2+2SFP (400W)</t>
  </si>
  <si>
    <t xml:space="preserve">L2. Unmanaged. 8 10/100M RJ45 PoE ports. 1 10/100M RJ45 uplink port. 802.3af/at. </t>
  </si>
  <si>
    <t>Compact size, Excellent microprocessor control guarantees high reliability
3000VA/1800W, 12V/9Ah Battery x4
6-8 hours recover to 90% capacity</t>
  </si>
  <si>
    <t xml:space="preserve">Output power: 20DBM. gain 68DB. 
Network standard: FDD+LTE
B8+B3+B1
Frequency band: 900+1800+2100
Transmission line 10 meters
Indoor Ceiling Antenna with 2 meters cable.
</t>
  </si>
  <si>
    <t>18‐PORT 10/100Mbps
SWITCH WITH 16‐PORT POE + 2UP-Link</t>
  </si>
  <si>
    <t>26‐PORT 10/100Mbps
SWITCH WITH 24‐PORT POE + 2UP-Link</t>
  </si>
  <si>
    <t>Single door, SUS304, Full Height Turnstile revolving door with high reliability and suitable for outdoor use. The waterproof design of the whole structure and the segmented installation design make the installation and maintenance of this product very convenient.</t>
  </si>
  <si>
    <t>Количество единиц в одной коробке</t>
  </si>
  <si>
    <t>Огнетушитель ОП-5 РИФ (маленький)</t>
  </si>
  <si>
    <t>ВЫХОД-EXIT 2-х сторонний</t>
  </si>
  <si>
    <t>ВЫХОД-EXIT Стеклянный</t>
  </si>
  <si>
    <t>DS-PDPG12P-EG2-WB(Движение+Разбитие)</t>
  </si>
  <si>
    <t>DS-PDPC12PF-EG2-WB(Движение камеры COLOR VU)</t>
  </si>
  <si>
    <t>DS-PDPC12P-EG2-WB(Движение камеры)</t>
  </si>
  <si>
    <t>DS-PDD12P-EG2-WB (Движение+СВЧ)</t>
  </si>
  <si>
    <t>DS-PDWL-E-WB(Датчик воды)</t>
  </si>
  <si>
    <t>DS-PDEBP1-EG2-WB(Тревожная кнопка маленькая)</t>
  </si>
  <si>
    <t>DS-PDP15P-EG2-WB (Движение+СВЧ)</t>
  </si>
  <si>
    <t>DS-KD9633-E6</t>
  </si>
  <si>
    <t>DS WD10PURX-78 (Original) HDD-1tb</t>
  </si>
  <si>
    <t>DS WD20PURX-78 (Original) HDD-2tb</t>
  </si>
  <si>
    <t>DS WD30PURX-78 (Original) HDD-3tb</t>
  </si>
  <si>
    <t>DS WD40PURX-78 (Original) HDD-4tb</t>
  </si>
  <si>
    <t>DS WD62PURX-78 (Original) HDD-6tb</t>
  </si>
  <si>
    <t>DS WD102PURX-78 (DUBAI) HDD-10tb</t>
  </si>
  <si>
    <t>DS-KB8113-IME1(B)</t>
  </si>
  <si>
    <t>DS WD82PURX-78 (Original) HDD-8tb</t>
  </si>
  <si>
    <t>DS-7108HGHI-K1</t>
  </si>
  <si>
    <t>DS WD121PURA (Original) HDD-12tb</t>
  </si>
  <si>
    <t>DS-1280ZJ-S</t>
  </si>
  <si>
    <t>DS-1280ZJ-XS</t>
  </si>
  <si>
    <t>DS-2CD1643G2-IZ 2.8-12mm</t>
  </si>
  <si>
    <t>DS-2DF8C835MHS-DELW</t>
  </si>
  <si>
    <t>DS-3E0106MP-E/M</t>
  </si>
  <si>
    <t>DS WD101PURX (Original) HDD-10tb</t>
  </si>
  <si>
    <t>Кабель П 274 М 2*0,5 (полевой)</t>
  </si>
  <si>
    <t>Огнетушитель ОП-10 РИФ (Оригинал большой)</t>
  </si>
  <si>
    <t>Огнетушитель ОП-5 РИФ (Оригинал большой)</t>
  </si>
  <si>
    <t>СМК метал большой</t>
  </si>
  <si>
    <t>ВЫХОД-EXIT наполный (245mm)</t>
  </si>
  <si>
    <t>ИП 212-64 адресный</t>
  </si>
  <si>
    <t>Программатор адресных устройств ПКУ-1-R3</t>
  </si>
  <si>
    <t>МС</t>
  </si>
  <si>
    <t>Штекер RJ-45 5 cat (в коробке 100шт)</t>
  </si>
  <si>
    <t>Считыватель</t>
  </si>
  <si>
    <t>Кнопка EXIT чёрная большая</t>
  </si>
  <si>
    <t>Кнопка Тревожная EXIT</t>
  </si>
  <si>
    <t>Кнопка Тревожная калит</t>
  </si>
  <si>
    <t>Кнопка черная большая внутренняя</t>
  </si>
  <si>
    <t>Гибкий переход большой</t>
  </si>
  <si>
    <t>Герметичная коробка (узб)</t>
  </si>
  <si>
    <t>Карта-пластик (толстая)</t>
  </si>
  <si>
    <t>Карта-Брелок (цветная)</t>
  </si>
  <si>
    <t>Штекер RJ-45 6 cat (в коробке 100шт)</t>
  </si>
  <si>
    <t>Мышка беспроводная WIRELESS</t>
  </si>
  <si>
    <t>Колпочок для RJ-45</t>
  </si>
  <si>
    <t>Герметичная коробка маленькая (Китай)</t>
  </si>
  <si>
    <t>Герметичная коробка большая (Китай)</t>
  </si>
  <si>
    <t>Герметичная коробка большая (Крутая)</t>
  </si>
  <si>
    <t>Изолента</t>
  </si>
  <si>
    <t>Кронштейн для трубы (2 клипсы, диаметр 100)</t>
  </si>
  <si>
    <t>Кронштейн для трубы (2 клипсы, диаметр 200)</t>
  </si>
  <si>
    <t>Кронштейн для трубы (3 клипсы, диаметр 200)</t>
  </si>
  <si>
    <t>Кронштейн для столба (3 клипсы, длина 60 см)</t>
  </si>
  <si>
    <t>Хомут для кабеля (с маркировкой)</t>
  </si>
  <si>
    <t>Усилитель GSM для сотовый</t>
  </si>
  <si>
    <t>Swich 4G-CPE модем (для сим карты)</t>
  </si>
  <si>
    <t>ИБП-2А (Белый) пластмассовый</t>
  </si>
  <si>
    <t>Замок Врезной PT-S202</t>
  </si>
  <si>
    <t>Замок маленький акфа</t>
  </si>
  <si>
    <t>Замок-6 Сердцевина</t>
  </si>
  <si>
    <t>Замок Врезной PT-S102</t>
  </si>
  <si>
    <t>Замок Врезной S102 8wire delay electric plug lock</t>
  </si>
  <si>
    <t>Динамик потолочный-548 10W</t>
  </si>
  <si>
    <t>Усилитель-50W</t>
  </si>
  <si>
    <t>Усилитель-120W</t>
  </si>
  <si>
    <t>Усилитель-250W</t>
  </si>
  <si>
    <t>Усилитель -350W</t>
  </si>
  <si>
    <t>Динамик потолочный для гирлянды 3W-6W</t>
  </si>
  <si>
    <t>Динамик для плиты DD80 35W</t>
  </si>
  <si>
    <t>Усилитель-1000W</t>
  </si>
  <si>
    <t>Усилитель-2000W</t>
  </si>
  <si>
    <t>Усилитель-80W</t>
  </si>
  <si>
    <t>Динамик настенный 15W WS-06</t>
  </si>
  <si>
    <t>Динамик настенный 20W WS-07</t>
  </si>
  <si>
    <t>Напольная розетка золотистая (220в+RJ-45)</t>
  </si>
  <si>
    <t>Junction Box
Aluminum Alloy
Hikvision White</t>
  </si>
  <si>
    <t>High quality imaging with 4 MP resolution
Support Human and Vehicle Detection
2.8 to 12 mm motorized varifocal lens for easy installation and monitoring
Up to 256 GB memory card slot for storage
Water and dust resistant (IP67)
EXIR 2.0: advanced infrared technology with long IR range
Clear imaging even with strong back lighting due to 120 dB WDR technology
Efficient H.265+ compression technology</t>
  </si>
  <si>
    <t>Dual sensor 1/1.2" progressive scan CMOS
High quality imaging with 8 MP resolution
Excellent low-light performance with DarkFighter X technology
35× optical zoom and 16× digital zoom provide close up views over expansive areas
300 m IR distance
Water and dust resistant (IP67) and vandal resistant (IK10)
Supports face capture to detect, capture, grade, and select faces in motion
Supports road traffic to detect vehicles
Efficient H.265+/H.265 compression technology
140 dB WDR, 3D DNR, HLC, BLC, EIS, defog</t>
  </si>
  <si>
    <t>4 x 10/100Mbps PoE port, and 2 × 10/100Mbps RJ45 port.
IEEE 802.3at/af standard for PoE ports (Max. 35 W PoE output).
IEEE 802.3, IEEE 802.3u, and IEEE 802.3x standard.
6 KV surge protection for PoE ports.
Up to 300 m long-range transmission.
Wire-speed forwarding.
Store-and-forward switching.
Solid high-strength metal shell.
Reliable fan-free design.</t>
  </si>
  <si>
    <t>Intuitive operation for a better user experience
10.1-inch colorful LCD screen with 1280 × 880 resolution
Built-in Android system
Touch screen UI, WEB
Great image quality even in darkness
See clearly with the 2MP camera
Multiple intelligent authentications: Card, PIN code, QR code, fingerprint &amp; face recognition
High level of protection: IP65</t>
  </si>
  <si>
    <t>High quality imaging with 4 MP resolution
Excellent low-light performance via DarkFighter technology
Clear imaging against strong back light due to 140 dB WDR technology
License Plate Recognition
Efficient H.265+ compression technology to save bandwidth and storage
5 streams to meet a wide variety of applications
Water and dust resistant (IP67) and vandal proof (IK10)</t>
  </si>
  <si>
    <t>Модуль сопряжения МС-1 представляют собой цифровое электронное устройство и предназначено для сопряжения адресных приемно-контрольных приборов, блоков индикации и пультов дистанционного управления с компьютером.</t>
  </si>
  <si>
    <t>DS-2CD2147G2-LSU 2.8MM C</t>
  </si>
  <si>
    <t>DS-7108NI-Q1/8P</t>
  </si>
  <si>
    <t>H.265+/H.265/H.264+/H.264 video compression
Up to 60 Mbps incoming bandwidth, and 60 Mbps outgoing bandwidth
Up to 8-ch network camera inputs
Up to 4-ch 1080p decoding capability
HDMI and VGA simultaneous output</t>
  </si>
  <si>
    <t>DS-7616NXI-K2</t>
  </si>
  <si>
    <t>Up to 16-ch IP camera inputs
H.265+/H.265/H.264+/H.264 video formats
Up to 2-ch@12 MP or 3-ch@8 MP or 6-ch@4 MP or 12-ch@1080p decoding capacity
Up to 160 Mbps incoming bandwidth
Adopt Hikvision Acusense technology to minimize manual effort and security costs</t>
  </si>
  <si>
    <t>WiFi камера с монитором</t>
  </si>
  <si>
    <t>P20 4G поворотная камера</t>
  </si>
  <si>
    <t>TP5 4G поворотная камера с солнечной панелью</t>
  </si>
  <si>
    <t>V380 PRO поворотная камера с тремя объективом</t>
  </si>
  <si>
    <t>DS-PD1-MC-MS</t>
  </si>
  <si>
    <t>DS-PDB-IN-WALLBRACKET</t>
  </si>
  <si>
    <t>DS-2CD2183G2-LI 2.8MM</t>
  </si>
  <si>
    <t>DS-2CD2T63G2-2LI 2.8MM</t>
  </si>
  <si>
    <t>DS-8632NXI-K8</t>
  </si>
  <si>
    <t>DS-96256NI-I24</t>
  </si>
  <si>
    <t>DS-K1T342MFX</t>
  </si>
  <si>
    <t>DS-K1T805MX</t>
  </si>
  <si>
    <t>DS-K7P01</t>
  </si>
  <si>
    <t>DS-K7P02</t>
  </si>
  <si>
    <t>HK-SFP-1.25G-20-1310-DF</t>
  </si>
  <si>
    <t>IDS-2CD7A26G0/P-IZHS 2.8-12MM</t>
  </si>
  <si>
    <t>MKAC-76-242500V</t>
  </si>
  <si>
    <t>Metal shell
Connection type: NC
Designed for doors or windows
Active gap: 40 mm</t>
  </si>
  <si>
    <t>Supports hidden wiring &amp; back tamper
Anti-torque design
Used with Indoor detectors</t>
  </si>
  <si>
    <t>High quality imaging with 8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 and vandal-resistant (IK10)</t>
  </si>
  <si>
    <t>High quality imaging with 6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 and vandal-resistant (IK10)</t>
  </si>
  <si>
    <t>Up to 32 channel IP cameras can be connected
Supports decoding H.265+/H.265/H.264+/H.264/MPEG4 video formats
Up to 4K high-definition live view, storage and playback
Up to 160 Mbps high incoming bandwidth ensures IP cameras can be connected
2 HDMI (different source) and 2 VGA (different source) interfaces
8 HDD can be used for continuous video recording
Supports some specialist cameras, including people counting camera/ANPR (automatic number plate recognition) camera</t>
  </si>
  <si>
    <t>Up to 256 channel IP cameras can be connected
Up to 768 Mbps high incoming bandwidth ensures IP cameras can be connected
2 HDMI (different source) and 1 VGA interfaces
24 HDD can be used for continuous video recording
Supports some specialist cameras, including people counting camera/ANPR (automatic number plate recognition) camera/fisheye camera
Advanced streaming technology enables smooth live view in poor network conditions
Supports RAID 0, 1, 5, 6, 10 and N+1 hot spare for even more reliable data storage, effectively avoids data loss risks</t>
  </si>
  <si>
    <t>Face Recognition Terminal, 4.3-inch LCD touch screen,2 Mega pixel wide-angle lens,Built-in M1 card reading module;
Max.1,500 faces capacity ，Max.3,000 cards; Max.3,000 fingerprints capacity
Face recognition in dark environment
Two-way audio with client software, indoor station, and master station
Supports TCP/IP,DC 12V/1A
Supports ISUP5.0, ISAPI
Supports 6 attendance status, including check in, check out, break in, break out, overtime in, overtime out
multiple languages:   English, Spanish (South America), Arabic, Thai, Indonesian, Russian, Vietnamese, Portuguese (Brazil)
Configuration via the web client
 Face Recognition Accuracy Rate &gt; 99%
Face Recognition Duration(1:N) ≤0.2s
Face Recognition Distance: 0.3m ~ 1.5m
 IP65
Power adapter included in the package（European Standard）</t>
  </si>
  <si>
    <t>Access Control Terminal, 2 Mega pixels camera, Built-in M1 card, Felica card,DESfire card reading module and Bluetooth module;
AP mode
access control, video intercoms, and video all in one
IP65、IK09，increased stability with zinc alloy materials
Storage with 100,000 cards and 300,000 events;
support mobile APP hikconnect
Supports two-way audio intercom, remote live view, video recording through NVR;
Uplink Communication: TCP/IP, WIFI;  Downlink Communication: RS-485;
Supports SD card</t>
  </si>
  <si>
    <t>Access Control Terminal,  Built-in EM card reading module;
IP65、IK08，increased stability with aluminum alloy materials
Storage with 10,000 cards and 100,000 events;
support web（PC and Moblie）configuration
support mobile APP hikconnect
Uplink Communication: TCP/IP;  Downlink Communication: RS-485、wiegand;
Dimensions：57.7 mm × 177 mm × 34.6 mm (2.3" × 7.0" × 1.4")</t>
  </si>
  <si>
    <t>Access Control Terminal,  Built-in M1 card reading module;
IP65、IK08，increased stability with aluminum alloy materials
Storage with 10,000 cards and 100,000 events;
support web（PC and Moblie）configuration
support mobile APP hikconnect
Uplink Communication: TCP/IP;  Downlink Communication: RS-485、wiegand;
Dimensions：57.7 mm × 177 mm × 34.6 mm (2.3" × 7.0" × 1.4")</t>
  </si>
  <si>
    <t>Door Type: Hollow doorframe and embedded-electric box
Material: Aluminum alloy panel, metal button</t>
  </si>
  <si>
    <t>Dimension(L×W×H): 90×35×28.9mm(3.54×1.38×1.14")
Structure: aluminum alloy panel, metal button
Current Rating: 3A@36VDC Max
Output Contact: NO/NC/COM Contact</t>
  </si>
  <si>
    <t>Single Power Supply 3.3V
Small Form Factor Pluggable (SFP) MSA Compatible
Duplex LC Connector
Hot Pluggable Capability
Compliant With ROHS Standard
Cost effective SFP solution, enables higher port densities and greater bandwidth
Support 1.25G Ethernet</t>
  </si>
  <si>
    <t>24V AC Output Voltage
5A Output Current
Desktop Mount Option</t>
  </si>
  <si>
    <t>Кабель ПВС 2*0,75</t>
  </si>
  <si>
    <t>Кабель ПУГНП 2*1,5</t>
  </si>
  <si>
    <t>Кабель ПУГНП 2*2,5</t>
  </si>
  <si>
    <t>Провод ПВС 2х0,75 (многожильный)</t>
  </si>
  <si>
    <t xml:space="preserve">Провод ПУГНП применяется для присоединения электрических приборов личной гигиены и микроклимата, электропаяльников, светильников, кухонных электромеханических приборов, радиоэлектронной аппаратуры, стиральных машин, холодильников, и т.п., которые эксплуатируются в жилых и административных помещениях. </t>
  </si>
  <si>
    <t xml:space="preserve">Провод ПУГНП применяется для присоединения электрических приборов личной гигиены и микроклимата, электропаяльников, светильников, кухонных электромеханических приборов, радиоэлектронной аппаратуры, стиральных машин, холодильников, и т.п., которые эксплуатируются в жилых и административных помещениях. 
ПУНП предназначен для эксплуатации при температуре окружающей среды от - 25 до +40С. </t>
  </si>
  <si>
    <t>DS-2CD1147G2-LUF 2.8MM</t>
  </si>
  <si>
    <t>DS-2DE2C200MWG-E 2.8MM</t>
  </si>
  <si>
    <t>DS-2DE2C400MW-DE F0 S7</t>
  </si>
  <si>
    <t>DS-6908UDI(C)</t>
  </si>
  <si>
    <t>DS-QAE0203G1E-V</t>
  </si>
  <si>
    <t>IDS-2CD7A26G0-IZHSY 2.8-12MM</t>
  </si>
  <si>
    <t>Штекер RJ-45 5 cat (в коробке 100шт) Цветная</t>
  </si>
  <si>
    <t>Swich POE1-2</t>
  </si>
  <si>
    <t>High quality imaging with 4 MP resolution
24/7 colorful imaging
Support Human and Vehicle Detection
Water and dust resistant (IP67) and vandal resistant (IK08)
Clear imaging even with strong back lighting due to 120 dB WDR
Efficient H.265+ compression technology
Support on-board storage up to 256GB (SD card slot)(Optional)
Built-in microphone for real-time audio security(Optional)</t>
  </si>
  <si>
    <t>High quality imaging with 4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t>
  </si>
  <si>
    <t>6 MP Acusense Smart Hybrid Light Fixed Bullet Network Camera
High quality imaging with 6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t>
  </si>
  <si>
    <t>4 MP AcuSense Built-in Mic Fixed Dome Network Camera
High quality imaging with 4 MP resolution
Clear imaging against strong backlight due to 120 dB WDR technology
Efficient H.265+ compression technology
Built-in microphone for real-time audio security
Water and dust resistant (IP67) and vandal resistant (IK10)
Focus on human and vehicle targets classification based on deep learning</t>
  </si>
  <si>
    <t>2 MP Fixed Outdoor Smart Hybrid-light PT Network Camera
High quality imaging with 2 MP resolution
Support Human Detection and Auto-tracking Lite
Smart Hybrid Light: advanced technology with long range
Hik-Connect cloud service and APP for remote management and views of device
Built-in microphone and speaker for real-time audio security
Built-in memory card slot, support microSD/SDHC/SDXC card, up to 512 GB
Water and dust resistant (IP66)</t>
  </si>
  <si>
    <t>4 MP Fixed Outdoor Dual Light PT Network Camera
High quality imaging with 4 MP resolution
Clear imaging against strong back light due to DWDR technology
3D DNR technology delivers clean and sharp images
Hik-Connect cloud service and APP for remote management and views of devices
Built-in microphone for real-time audio security
Built-in memory card slot, support microSD/SDHC/SDXC card, up to 256 GB
Water and dust resistant IP66</t>
  </si>
  <si>
    <t>4K Decoder
Video Input
Support computer, video conference terminals and other devices to serve as video input signal source.
Support HDMI and HDMI 4K signal inputs.
Support network camera, NVR, and other devices to serve as network signal source.
Support HDMI embedded audio input.
audio input supports 16 bit and 48K Hz sampling, two-channel and stereo sound.
Support 2-ch 1080p@50/60 or 1-ch 4K@30 encoding via HDMI 1.4 input interface.</t>
  </si>
  <si>
    <t>Elevator Sub-Controller
Distributed elevator controller
Connectable with up to 16 relays to control floor buttons in the elevator
RS-485 communication with the master elevator controller
DIP switch settings for device address and relay types
Up to 8 distributed elevator controllers can be linked to the master elevator controller
Control the elevator via the relay</t>
  </si>
  <si>
    <t>2MP DeepinView Moto Varifocal Bullet Camera
High quality imaging with 2 MP resolution
Excellent low-light performance via DarkFighter technology
Clear imaging against strong back light due to 140 dB WDR technology
Efficient H.265+ compression technology to save bandwidth and storage
5 streams to meet a wide variety of applications
Water and dust resistant (IP67) and vandal proof (IK10)</t>
  </si>
  <si>
    <t>Analog Ceiling Speaker 3W
Adopting a composite paper fiber sound basin, the sound quality is clear and bright
With the design of powerful steel spring clamp, the installation is fast and safe
Support ceiling mounting installation with a simple appearance</t>
  </si>
  <si>
    <t>Ограничители скорости на дороге Высота 4см. Ширина 35см. переезд с торможением через ограничитель (прессованная резина — полиуретан) 1мерт.</t>
  </si>
  <si>
    <t>DS-7764NI-M4</t>
  </si>
  <si>
    <t>DS-PDP18-EG2</t>
  </si>
  <si>
    <t>Wired internal 18m PIR detector.
Detection range - Up to 18m volumetric detection coverage, the Ellipse is the ideal solution for any small to large indoor rooms and spaces.</t>
  </si>
  <si>
    <t>H.265+/H.265/H.264+/H.264 video formats
Up to 64-ch IP camera inputs
Up to 2-ch@32 MP/2-ch@24 MP/4-ch@12 MP/8-ch@8 MP/16-ch@4 MP/32-ch@1080p decoding capacity
Up to 400 Mbps incoming bandwidth and 400 Mbps outgoing bandwidth
2 HDMI and 1 VGA interfaces, 8K or dual 4K video outputs</t>
  </si>
  <si>
    <t>DS-2CD2643G2-LIZS2U 2.8-12MM</t>
  </si>
  <si>
    <t>DS-2CE56D0T-IPF 2.8mm</t>
  </si>
  <si>
    <t>DS-2CD2T87G2P-LSU/SL 4MM C</t>
  </si>
  <si>
    <t>DS-2CE12DF3T-F 2.8MM</t>
  </si>
  <si>
    <t>DS-7608NXI-K2</t>
  </si>
  <si>
    <t>DS-2CD1027G2H-LIU 2.8MM</t>
  </si>
  <si>
    <t>DS-2CD2043G2-LI 2.8MM</t>
  </si>
  <si>
    <t>DS-2CD2043G2-LI2U 2.8MM</t>
  </si>
  <si>
    <t>DS-2CD2063G2-LI 2.8MM</t>
  </si>
  <si>
    <t>DS-2CD2083G2-LI 2.8MM</t>
  </si>
  <si>
    <t>DS-2CD2143G2-LI 2.8mm</t>
  </si>
  <si>
    <t>DS-2CD2143G2-LIS2U 2.8MM</t>
  </si>
  <si>
    <t>DS-2CD2183G2-LIS2U 2.8MM</t>
  </si>
  <si>
    <t>DS-2CD2483G2-I 2.8mm</t>
  </si>
  <si>
    <t>DS-KB2412T-IM</t>
  </si>
  <si>
    <t>ZKTeco Турникет-Портал TS2000 Plus</t>
  </si>
  <si>
    <t>ZKTeco Шлагбаум BGM400</t>
  </si>
  <si>
    <t>ZKTeco Шлагбаум PB4130</t>
  </si>
  <si>
    <t>ZKTeco WIFI камера C2E</t>
  </si>
  <si>
    <t>ZKTeco Замок GL300W</t>
  </si>
  <si>
    <t>Герметичная коробка маленькая (Китай) 85*85*50</t>
  </si>
  <si>
    <t>Чупик для самарез 10мм (в пачке 50шт)</t>
  </si>
  <si>
    <t>Чупик для самарез 6мм (в пачке 50шт)</t>
  </si>
  <si>
    <t>Чупик для самарез 8мм (в пачке 50шт)</t>
  </si>
  <si>
    <t>Герметичная коробка круглый (Китай)</t>
  </si>
  <si>
    <t>Кронштейн угловой 90 градус 30-60см</t>
  </si>
  <si>
    <t>Герметичная коробка W-03 маленькая водонепроницаемая (Китай)</t>
  </si>
  <si>
    <t>Герметичная коробка W-04 большая водонепроницаемая (Китай)</t>
  </si>
  <si>
    <t>Кронштейн для NVR Приставка-черная</t>
  </si>
  <si>
    <t>Многофункциональные ножницы</t>
  </si>
  <si>
    <t>Велосипедный фонарь</t>
  </si>
  <si>
    <t>2 MP Indoor Fixed Turret Camera
High quality imaging with 2 MP, 1920 × 1080 resolution
2.8 mm, 3.6 mm fixed lens
Up to 20 m IR distance for bright night imaging
One port for four switchable signals (TVI/AHD/CVI/CVBS)</t>
  </si>
  <si>
    <t>4 MP Acusense Smart Hybrid Light Motorized Varifocal Bullet Network Camera
High quality imaging with 4 MP resolution
Acusense: Focus on human and vehicle classification based on deep learning
Smart Hybrid Light: Integrates IR and White lights, 4 supplemental lighting modes
Built-in dual microphone for real-time high quality audio security
Clear imaging against strong back light due to 120 dB true WDR technology
Efficient H.265+ compression technology
Motorized varifocal lens for easy installation and monitoring
Water and dust resistant (IP67) and vandal-resistant (IK10)</t>
  </si>
  <si>
    <t>2 MP ColorVu with Smart Hybrid Light Fixed Bullet Network Camera
High quality imaging with 2 MP resolution
Support Human and Vehicle Detection
Smart Hybrid Light: advanced technology with long range
Efficient H.265+ compression technology
Support on-board storage up to 512 GB (SD card slot) (Optional)
Built-in microphone for real-time audio security
Water and dust resistant (IP67)</t>
  </si>
  <si>
    <t>4 MP AcuSense Fixed Bullet Network Camera
High quality imaging with 4 MP resolution
Clear imaging against strong backlight due to 120 dB WDR technology
Efficient H.265+ compression technology
-U: Built-in microphone for real-time audio security
Water and dust resistant (IP67)
Focus on human and vehicle targets classification based on deep learning</t>
  </si>
  <si>
    <t>4 MP Acusense Smart Hybrid Light Fixed Bullet Network Camera
High quality imaging with 4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t>
  </si>
  <si>
    <t>8 MP Acusense Smart Hybrid Light Fixed Bullet Network Camera
High quality imaging with 8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t>
  </si>
  <si>
    <t>4 MP AcuSense Fixed Dome Network Camera
High quality imaging with 4 MP resolution
Clear imaging against strong backlight due to 120 dB WDR technology
Efficient H.265+ compression technology
Water and dust resistant (IP67) and vandal resistant (IK10)
Focus on human and vehicle targets classification based on deep learning</t>
  </si>
  <si>
    <t>4 MP Acusense Smart Hybrid Light Fixed Dome Network Camera
High quality imaging with 4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 and vandal-resistant (IK10)</t>
  </si>
  <si>
    <t>8 MP Acusense Smart Hybrid Light Fixed Dome Network Camera
High quality imaging with 8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 and vandal-resistant (IK10)</t>
  </si>
  <si>
    <t>8 MP AcuSense Built-in Mic Fixed Cube Network Camera
High quality imaging with 8 MP resolution
Clear imaging against strong backlight due to 120 dB WDR technology
Efficient H.265+ compression technology
Focus on human and vehicle classification based on deep learning
Provide real-time security via built-in two-way audio
Detect human body through passive infrared which is sensitive to body temperature (PIR)</t>
  </si>
  <si>
    <t>8 MP Panoramic ColorVu Fixed Bullet Network Camera
High quality imaging with 8 MP resolution
One image that presents all the scenes covered by the camera
24/7 colorful imaging
Efficient H.265+ compression technology
Clear imaging against strong back light due to 130 dB WDR technology
Focus on human and vehicle classification based on deep learning
Active strobe light and audio alarm to warn intruders off
Water and dust resistant (IP67)</t>
  </si>
  <si>
    <t>2 MP ColorVu Fixed Bullet Camera
High quality imaging with 2 MP, 1920 × 1080 resolution
24/7 color imaging with F1.0 aperture
Clear imaging against strong back light due to 130 dB true WDR technology
3D DNR technology delivers clean and sharp images
2.8 mm, 3.6 mm fixed focal lens
Up to 40 m white light distance for bright night imaging
One port for four switchable signals (TVI/AHD/CVI/CVBS)
Water and dust resistant (IP67)</t>
  </si>
  <si>
    <t>8-ch 1U K Series AcuSense 4K NVR
Up to 8-ch IP camera inputs
H.265+/H.265/H.264+/H.264 video formats
Up to 2-ch@12 MP or 3-ch@8 MP or 6-ch@4 MP or 12-ch@1080p decoding capacity
Up to 80 Mbps incoming bandwidth
Adopt Hikvision Acusense technology to minimize manual effort and security costs</t>
  </si>
  <si>
    <t>4-Wire HD Door Station
HD TVI video quality
Plug &amp; play
One-press to call
One-press to unlock the door
Max 2 door stations and 3 indoor stations in one system</t>
  </si>
  <si>
    <t xml:space="preserve">C2E Series
C2E is a premium pan &amp; tilt smart indoor camera used for your home security. With C2E simple plug-in  installation and smart core inside, this smart pan &amp; tilt camera assists user to have peace of mind out of the busy  life. </t>
  </si>
  <si>
    <t>ZKTeco GL300W Беспроводной замок для стеклянных дверей с функцией Wi-Fi (Finger-ID + Mifare) 
Идентификация - Смартфон, отпечаток пальца, пароль, Mifare / Интерфейс связи: Wi-Fi 802.11 B/G/N20 / Толщина стеклянной двери: 10 - 12 мм / Память: паролей - 100, карт - 100, отпечатков пальцев - 100 / накладной</t>
  </si>
  <si>
    <t>Преимущества ZKTeco TS2000 Plus:
Стильный дизайн: Корпус из высококачественной нержавеющей стали SUS304 (устойчив к коррозии) гармонично впишется в любой интерьер.
Надежная защита: Прочная конструкция выдерживает нагрузку до 40 кг на каждый из трех штативов.
Автоматическое опускание штативов: При отключении питания или срабатывании сигнализации штативы автоматически опускаются, обеспечивая свободный выход.
Универсальная идентификация: Встроенный считыватель поддерживает бесконтактные карты (RFID) и QR-коды.
Гибкость настроек: Вы можете установить односторонний или двусторонний проход, а также ограничить доступ по времени или группам пользователей.
Защита от непогоды: Турникет протестирован по стандарту IPx4, что позволяет использовать его на улице под навесом.
Простота установки: Легкая конструкция и низкое энергопотребление делают монтаж быстрым и необременительным.</t>
  </si>
  <si>
    <t>ZKTeco BGM460 – автоматический электромеханический шлагбаум с телескопической стрелой 6 м
Автоматические шлагбаумы серии BGM400 имеют высокоэффективный бесщеточный двигатель постоянного тока. Шлагбаумы обладают высокой скоростью подъема/опускания и поддерживают возможность правого или левого монтажа стрелы.</t>
  </si>
  <si>
    <t>•Folding arm is suitable for underground parking area;
•Compact design, convenient for packing and lowering delivery cost;
•ZK designed rolling pressure spring technology, extending product life;
•Boom can be raised and lowered smoothly and steadily;
•Convenient for maintenance and customization;
•Simple installation – just fix the barrier on floor and connect it to electricity.</t>
  </si>
  <si>
    <t>Кабель UTP-KANIHAD 5-катег ( внутренный оранжевый) 4*2*0,5 305 метр</t>
  </si>
  <si>
    <t>Кабель FTP-KANIHAD 5-катег ( внутренный черный) 4*2*0,5 305 метр</t>
  </si>
  <si>
    <t>Кабель UTP-KANIHAD 6-катег ( наружный черный) 4*2*0,5 305 метр</t>
  </si>
  <si>
    <t>Кабель KKV-KANIHAD 2*0.35 300 метр</t>
  </si>
  <si>
    <t>Обжим многафункциональный</t>
  </si>
  <si>
    <t>Кронштейн KAB6-ZU1</t>
  </si>
  <si>
    <t>Кронштейн KAB3-ZU1</t>
  </si>
  <si>
    <t xml:space="preserve">Кронштейн терминала контроля доступа для установки на турникеты. Имеет зашитную планку для скрытия отверствий. </t>
  </si>
  <si>
    <t xml:space="preserve">Кронштейн терминала контроля доступа для установки на турникеты. Высота 20.3 см. </t>
  </si>
  <si>
    <t>SEAGATE SKYHAWK HDD-500gb (DUBAI)</t>
  </si>
  <si>
    <t>SEAGATE SKYHAWK HDD-1TB (DUBAI)</t>
  </si>
  <si>
    <t>SEAGATE SKYHAWK HDD-2TB (DUBAI)</t>
  </si>
  <si>
    <t>ИПР 513-3АМ</t>
  </si>
  <si>
    <t>С2000-БКИ, блок контроля и индикации</t>
  </si>
  <si>
    <t>С2000-БКИ (2xRS-485) блок контроля и индикации</t>
  </si>
  <si>
    <t>С2000-СП1 релейный блок</t>
  </si>
  <si>
    <t>РИП-12 исп. 54 (РИП-12-2/7П2-Р-RS)</t>
  </si>
  <si>
    <t>С2000-М исп.02, пульт контроля и управления</t>
  </si>
  <si>
    <t>С2000-ИК исп. 02</t>
  </si>
  <si>
    <t>С2000-СТ исп.04</t>
  </si>
  <si>
    <t>С2000-СМК исп.05</t>
  </si>
  <si>
    <t>РИП-12 исп.50 (РИП-12-3/17М1-Р-RS)</t>
  </si>
  <si>
    <t>С2000-КТ, адресная тревожная кнопка</t>
  </si>
  <si>
    <t>ИПР 513-3АМ исп.01</t>
  </si>
  <si>
    <t>С2000-ОПЗ (красный)</t>
  </si>
  <si>
    <t>С2000-ОСТ исп.00 "Пожар"</t>
  </si>
  <si>
    <t>С2000-КДЛ</t>
  </si>
  <si>
    <t>Прибор Гранд МАГИСТР 4Арс (версия 2)</t>
  </si>
  <si>
    <t>Прибор Гранд МАГИСТР 24Арс (версия 2)</t>
  </si>
  <si>
    <t>Блоки «С2000-БКИ», «С2000-БКИ 2RS485» предназначены для работы в составе ИСО «Орион» совместно с сетевым контроллером (пультом контроля и управления охранно-пожарным «С2000М» или прибором приёмно-контрольным и управления пожарным «Сириус», или их исполнениями). Применяются для: обеспечения световой и звуковой индикации состояния разделов, дистанционного взятия на охрану/снятия с охраны разделов охранной и пожарной сигнализации, дистанционного управления исполнительными устройствами противопожарного оборудования.
Блок «С2000-БКИ 2RS485» отличается от блока «С2000-БКИ» наличием второго резервного интерфейса RS-485.</t>
  </si>
  <si>
    <t>Релейный блок с управлением по интерфейсу RS-485 (релейный расширитель). Предназначен для работы в составе ИСО "Орион" и может выполнять функции управления исполнительными устройствами (лампами, сиренами, электромагнитными замками и т.д.), выдавать тревожные извещения на пульт централизованного наблюдения (ПЦН) путём размыкания контактов реле, а также осуществлять взаимодействие с другими приборами и системами на релейном уровне. В системах пожарной сигнализации блок предназначен для формирования стартового импульса на прибор пожарный управления.</t>
  </si>
  <si>
    <t>Предназначен для работы в составе ИСО "Орион" для питания извещателей, приборов ОПС, СКУД и пожарной автоматики.
12В, 2А (мах 3А); емкость АБ 7Ач; световая индикация; звуковая сигнализация; датчик вскрытия корпуса; защита: от перенапряжения, от КЗ, от переполюсовки АБ; интерфейс RS-485; пластиковый корпус, не поддерживающий горение.</t>
  </si>
  <si>
    <t>Предназначен для работы в составе адресной системы охранной, пожарной сигнализации и управления противопожарным оборудованием. Совместно с приборами ИСО "Орион" он может выполнять функции блочно-модульного прибора приемно-контрольного охранного и пожарного, прибора управления световым, звуковым и речевым оповещением, газовым, порошковым аэрозольным и водяным пожаротушением, противодымной защиты и инженерными системами здания, включая системы, участвующие в обеспечении пожарной безопасности. Информационное взаимодействие пульта с блоками осуществляется по проводной линии связи RS-485.
"С2000М исп.02" отличается от "С2000М" наличием второго интерфейса RS-485 и отсутствием интерфейса RS-232. Второй интерфейс RS-485 может использоваться для резервирования линии связи с блоками ИСО "Орион", имеющими два интерфейса RS-485.</t>
  </si>
  <si>
    <t>Извещатель охранный объемный оптико-электронный адресный с защитой от животных до 20 кг. Применяется совместно с контроллером «С2000-КДЛ»</t>
  </si>
  <si>
    <t>Предназначен для обнаружения разбития стекла (попытки разбития стекла) в охраняемом пространстве закрытого помещения методом анализа акустического сигнала.</t>
  </si>
  <si>
    <t>С2000-СМК исп.05 - Извещатель магнитоконтактный адресный, длина подсоединительных проводов - 1,5 м, шт. Предназначен для охраны металлических дверей и конструкций</t>
  </si>
  <si>
    <t>Предназначен для работы в составе ИСО "Орион" для питания извещателей, приборов ОПС, СКУД и пожарной автоматики.
12В; 3А (мах 4А); емкость АБ 17Ач; световая индикация; звуковая сигнализация; датчик вскрытия корпуса; защита: от перенапряжения, от КЗ, от переполюсовки АБ; интерфейс RS-485.</t>
  </si>
  <si>
    <t>Питание по двухпроводной адресной линии связи
Адрес извещателя хранится в энергонезависимой памяти
Современный дизайн с конструкцией, обеспечивающей исключение ложных срабатываний
Малый ток потребления</t>
  </si>
  <si>
    <t>Оснащён защитным стеклом, предохраняющим от случайных срабатываний
Отсутствие разрушаемых деталей позволяет возвращать извещатель в дежурный режим с помощью специального ключа, без замены приводного элемента
Питание по двухпроводной линии связи от «С2000-КДЛ», «С2000-КДЛ-2И», «С2000-КДЛ-2И исп.01», «С2000-КДЛ-С»
Измерение значения напряжения в ДПЛС в месте установки
Световая индикация состояний
До 127 извещателей «ИПР 513-3АМ» к «С2000-КДЛ», «С2000-КДЛ-2И», «С2000-КДЛ-2И исп.01», «С2000-КДЛ-С»
Современный дизайн корпуса</t>
  </si>
  <si>
    <t>Предназначен для формирования сообщения «Пожар» при нажатии на клавишу. Применяется с контроллерами «С2000-КДЛ» и «С2000-КДЛ-2И». Оснащён встроенным изолятором короткого замыкания.</t>
  </si>
  <si>
    <t>Предназначен для подачи звукового сигнала при обнаружении проникновения на охраняемый объект, а также для подачи пожарных и аварийных звуковых сигналов на различных объектах внутри помещений.
Применяется с контроллерами "С2000-КДЛ" и "С2000-КДЛ-2И".</t>
  </si>
  <si>
    <t>Предназначен для обозначения эвакуационных выходов, путей эвакуации людей и в качестве системы оповещения пожарной автоматики. Производит контроль напряжения питания с выдачей извещения "Неисправность".</t>
  </si>
  <si>
    <t>Работа в составе систем: ИСО "Орион", АСКУЭ "Ресурс"
Подключение до 127 адресных устройств (АУ).
Кольцевая двухпроводная линия связи с контролем короткого замыкания и обрыва
Возможность применения изоляторов короткого замыкания «БРИЗ» и «БРИЗ исп.03» для локализации короткозамкнутых участков ДПЛС
Питание подключенных адресных устройств по двухпроводной линии связи
Работа с адресно-аналоговыми дымовыми извещателями «ДИП-34А»:
назначение порога предварительного оповещения «Внимание» и порога «Пожар»
задание временных зон «День» и «Ночь» с назначением порогов «Внимание» и «Пожар» отдельно для каждой временной зоны
назначение уровня запыленности
передача извещений «Требуется обслуживание», «Внимание», «Пожар», «Неисправность»
Работа с адресными пожарными извещателями «С2000-ИП» и «ИПР 513-ЗА»
Работа с адресными счетчиками расхода «С2000-АСР2» и «С2000-АСР8», предназначенными для подсчета импульсов, поступающих с механических или электрических счетчиков (воды, электричества, газа)
Подключение адресных охранных извещателей «С2000-ИК», «С2000-ШИК», «С2000-ПИК», «С2000-СТ», «С2000-СМК», «С2000-СМК Эстет», «С2000-В», «С2000-СВЧ», «С2000-СТИК», «С2000-КТ»
Работа с адресным измерителем влажности и температуры «С2000-ВТ»
Подключение в двухпроводную линию связи неадресных охранных и пожарных извещателей с выходом «сухой контакт» через адресные расширители «С2000-АР1», «С2000-АР2» и «С2000-АР8»
Управление исполнительными устройствами через адресный релейный блок «С2000-СП2»
Подключение считывателей ключей Touch Memory (iButton), карт Proximity, а также клавиатур для считывания PIN-кодов
Поддержка интерфейсов считывателей — Touch Memory(iButton), Wiegand и ABA-TrackII
Локальное и централизованное управления разделами (зонами). Индикация состояния разделов (зон) осуществляется на выносном светодиоде считывателя (одно или двухцветном)
Передача служебных и тревожных сообщений на пульт «С2000», «С2000М», АРМ «Орион» и АРМ «Орион Про»
Передача по запросу в интерфейс RS-485 значений сопротивлений шлейфов адресных расширителей, значений задымленности и температуры окружающей среды от «ДИП-34А» и «С2000-ИП» соответственно
Использование совместно с «С2000-ВТ» и «С2000-ИП» для измерения влажности и температуры с изменяющимися порогами на включение и выключение исполнительных устройств
Исполнение и конструкция контроллера соответствует Европейскому стандарту EN54
Контроль вскрытия корпуса блока
Световая индикация состояния прибора, ДПЛС, интерфейса RS-485
Два ввода питания: для подключения основного и резервного источников питания, напряжением от 12 В до 24 В. Неисправность линии электропитания одного из источников (короткое замыкание или обрыв) не сказывается на работе другого</t>
  </si>
  <si>
    <t>Гранд МАГИСТР 4Арс (версия 2) Прибор приемно-контрольный охранно-пожарный; 4 ШС; встроенная клавиатура для управления и программирования; ЖК-дисплей; регистратор на 1024 события; возможность установки SMS модуля; 3 выхода ПЦН; 3 контролируемых выхода "ОК"; порт ТМ; U-пит.130...280 В; под АКБ 12 В / 7 Ач; I-потр.210 мА; вход внешнего РИП 12 В; выход питания внешней нагрузки 12 В / 1 А; t-раб.+5...+50°С, 322х167х87 мм</t>
  </si>
  <si>
    <t>Технические характеристики
- Количество ШС (зависит от исполнения) 24
- Количество разделов для группового взятия на ШС контроль 4
- Количество реле ПЦН, программируемых 3
- Количество программируемых электронных ключей (выходы оповещения) 3
- Напряжение питания от сети переменного тока частотой 50 Гц 130...280 В
- Тип встраиваемого аккумулятора 12 В / 7 А*ч
- Максимальный ток, потребляемый прибором (без учета внешней нагрузки по цепи 12 В и модуля SMS) в дежурном режиме от внутреннего резервного аккумулятора, не более 0,21 А
- Напряжение, выдаваемое прибором на внешнюю нагрузку 12 ± 2 В
- Суммарный ток внешней нагрузки по цепи 12 В, не более 0,5 А
- Напряжение на клеммах для подключения ШС:
в дежурном режиме 17 В
в разомкнутом состоянии 20 В
- Максимальные токи на клеммах для подключения ШС:
для токопотребляющих извещателей 2 мА
в замкнутом состоянии 20 мА
- Сопротивление оконечного резистора 7,5 кОм
- Максимальное количество ключей Touch Memory на каждый ШС 8 шт.
- Программируемая задержка включения реле ПЦН (с шагом 1 секунда) от 0 до 250 секунд
- Программируемая длительность включенного состояния реле ПЦН (с шагом 1 секунда) от вкл. до 250 секунд
- Параметры переключаемой группы контактов реле ПЦН ~120 В; 1 А
=24 В; 2 А
- Диапазон рабочих температур от 5 до 55 °С
- Масса прибора без аккумулятора, не более 0,85 кг
- Габаритные размеры прибора, не более 322х167х89 мм</t>
  </si>
  <si>
    <t>500 Gb HDD</t>
  </si>
  <si>
    <t>2Tb HDD</t>
  </si>
  <si>
    <t>WiFi Router Linkff FF-AP3A</t>
  </si>
  <si>
    <t>WiFi Router Linkff FF-B300A</t>
  </si>
  <si>
    <t>Swich Linkff FF-B42A 4+2</t>
  </si>
  <si>
    <t>Swich Linkff FF-B82A 8+2</t>
  </si>
  <si>
    <t>Swich Linkff FF-Q82A 8+2</t>
  </si>
  <si>
    <t>Swich Linkff FF-Q1621A 16+2+1SFP</t>
  </si>
  <si>
    <t>Swich Linkff FF-B2421B 24+2+1SFP</t>
  </si>
  <si>
    <t>Swich Linkff FF-Q42A GB4+2</t>
  </si>
  <si>
    <t>Swich Linkff FF-Q411A Gb4+2+1SFP</t>
  </si>
  <si>
    <t>Swich Linkff FF-Q82B Gb8+2</t>
  </si>
  <si>
    <t>Swich Linkff FF-Q821B Gb8+2+1SFP</t>
  </si>
  <si>
    <t>Swich Linkff FF-Q1622B Gb16+2+2SFP</t>
  </si>
  <si>
    <t>Swich Linkff FF-Q2421B Gb24+2+1SFP</t>
  </si>
  <si>
    <t xml:space="preserve">◆2.4G WiFi:2*2, IEEE 802.11b/g/n, 300Mbps                    
◆Ethernet: Ports1x10/100M LAN  Port
                1x10/100M WAN（Auto MDI/MDIX）                           ◆Power Supply:AC100V-240V                                                          ◆Working Temperature:-40+80°C                  50pcs/CTN  7KG  Wifi Cover 80m
MOQ:50PCS  49.5*39*41.5     </t>
  </si>
  <si>
    <t>◆2.4G WiFi:2*2, IEEE 802.11b/g/n, 300Mbps                    
◆Ethernet: Ports2x10/100M LAN（Auto MDI/MDIX)
                1x10/100M WAN（Auto MDI/MDIX）                             ◆Power Supply:1x DC input 12V                                                      ◆Working Temperature:-40+80°C                                   Wifi Cover 80m</t>
  </si>
  <si>
    <t>◆ SWITCHE WIT 4+2-PORT POE 10/100Mbps                                                                                        
◆ One Port≤30W  Full Port≤78W DC 52V 1.5A Built-in Power                                                        
◆ UP LINK Port: 2CH RJ45  10/100Mbps                                                                                                          
◆ Distance:≤250M 
weight：0.85kg   BoxSize：24*19*7cm    
20PCS/CTN    20KG</t>
  </si>
  <si>
    <t>◆ SWITCHE WIT 8+2-PORT POE 10/100Mbps                                                                                         
◆ One Port≤30W  Full Port≤120W DC 52V 2.3A Built-in Power                                                                  
◆ UP LINK Port: 2CH RJ45  10/100Mbps                                                                                                            
◆ Distance:≤250M   
weight：0.85kg   BoxSize：24*19*7cm    
20PCS/CTN    20KG</t>
  </si>
  <si>
    <t>◆ SWITCHE WIT 8+2-PORT POE 10/100Mbps                                                                                                    ◆ One Port≤30W  Full Port≤120W DC 52V 2.3A Built-in Power                                                                    ◆ UP LINK Port: 2CH RJ45  100/1000Mbps                                                                                                         ◆ Distance:≤250M  
weight：0.85kg   BoxSize：24*19*7cm    
20PCS/CTN    20KG</t>
  </si>
  <si>
    <t>◆ SWITCHE WIT 16+2+1-PORT POE 10/100Mbps                                                                                                   ◆ One Port≤30W  Full Port≤260W DC 52V 4.8A Built-in Power                                                                    ◆ UP LINK Port: 2CH RJ45 100/1000Mbps 1SFP                                                                                                ◆ Distance:≤250M  
weight：2kg   BoxSize：32*24*9cm    
12PCS/CTN    24KG</t>
  </si>
  <si>
    <t>◆ SWITCHE WIT 24+2+1-PORT POE 10/100Mbps                                                                                                   ◆ One Port≤30W  Full Port ≤350W DC 52V 5.5A Built-in Power                                                                       ◆ UP LINK Port: 2CH RJ45 100/1000Mbps 1SFP                                                                                                    ◆ Distance:≤150M  
weight：2.5kg   BoxSize：43.5*28.5*9mm
10PCS/CTN    25KG</t>
  </si>
  <si>
    <t>◆ SWITCHE WIT 4+2PORT POE 100/1000Mbps                                                                                 
◆ One Port≤30W  Full Port≤78W DC 52V 1.5A Built-in Power                                                                                   
◆ UP LINK Port: 2CH RJ45100/1000Mbps                                                                                     
◆ Distance:≤100M 
weight：0.85kg   BoxSize：24*19*7cm    
20PCS/CTN    20KG</t>
  </si>
  <si>
    <t>◆ SWITCHE WIT 4+1+1PORT POE 100/1000Mbps                                                                                 
◆ One Port≤30W  Full Port≤78W DC 52V 1.5A Built-in Power                                                                                   
◆ UP LINK Port: 1CH RJ45100/1000Mbps 1SFP                                                                                      
◆ Distance:≤100M 
weight：0.85kg   BoxSize：24*19*7cm    
20PCS/CTN    20KG</t>
  </si>
  <si>
    <t>◆ SWITCHE WIT 8+2-PORT POE 100/1000Mbps                                                                                         ◆ One Port≤30W  Full Port≤150W DC 52V 2.8A Built-in Power                                                                      ◆ UP LINK Port: 2CH RJ45 100/1000Mbps                                                                                                  ◆ Distance:≤100M  
weight：0.85kg   BoxSize：24*19*7cm    
20PCS/CTN    20KG</t>
  </si>
  <si>
    <t>◆ SWITCHE WIT 8+2-PORT POE 100/1000Mbps                                                                                         ◆ One Port≤30W  Full Port≤150W DC 52V 2.8A Built-in Power                                                                      ◆ UP LINK Port: 2CH RJ45 100/1000Mbps 1SFP                                                                                                   ◆ Distance:≤100M  
weight：0.85kg   BoxSize：24*19*7cm    
20PCS/CTN    20KG</t>
  </si>
  <si>
    <t>◆ SWITCHE WIT 16+2+2-PORT POE 100/1000Mbps                                                                                         ◆ One Port≤30W  Full Port≤260W DC 52V 4.8A Built-in Power                                                                  ◆ UP LINK Port: 2CH RJ45 100/1000Mbps 2SFP                                                                                                          ◆ Distance:≤100M  
weight：2kg   BoxSize：32*24*9cm    
12PCS/CTN    24KG</t>
  </si>
  <si>
    <t>◆ SWITCHE WIT 24+2+1PORT POE 100/1000Mbps                                                                                                  ◆ One Port≤30W  Full Port ≤350W DC 52V 5.5A Built-in Power                                                                                              ◆ UP LINK Port: 2CH SFP 100/1000Mbps                                                                                                            ◆ Distance:≤100M   
weight：2.5kg   BoxSize：43.5*28.5*9cm  
10PCS/CTN    25KG</t>
  </si>
  <si>
    <t>Стабилизатор KANIHAD SVC-D1000VA</t>
  </si>
  <si>
    <t>Стабилизатор KANIHAD SVC-D3000VA</t>
  </si>
  <si>
    <t>Стабилизатор KANIHAD SVC-D5000VA</t>
  </si>
  <si>
    <t>Стабилизатор KANIHAD SVC-D10000VA</t>
  </si>
  <si>
    <t>Swich Linkff FF-Q41A Gb4PoE+2FE</t>
  </si>
  <si>
    <t>DS-PK-LRT</t>
  </si>
  <si>
    <t>DS-2CD1047G2H-LIU 2.8MM</t>
  </si>
  <si>
    <t>DS-2CD1047G2H-LIUF 2.8MM</t>
  </si>
  <si>
    <t>DS-7608NXI-K1</t>
  </si>
  <si>
    <t>DS-KH6350-TE1</t>
  </si>
  <si>
    <t>DS-KIS212</t>
  </si>
  <si>
    <t>8-ch 1U K Series AcuSense 4K NVR
Up to 8-ch IP camera inputs
H.265+/H.265/H.264+/H.264 video formats
Up to 1-ch@12 MP or 2-ch@8 MP or 4-ch@4 MP or 8-ch@1080p decoding capacity
Up to 80 Mbps incoming bandwidth
Adopt Hikvision Acusense technology to minimize manual effort and security costs</t>
  </si>
  <si>
    <t>1/3" Progressive CMOS, ICR,2560 × 1440: 20fps(P)/(N), H.265+/H.265/H.264+&amp;H.264, DWDR, 3D DNR, BLC, IR or white light range: up to 30m, Built-in microphone, DC12V &amp; PoE, Support mobile monitoring via Hik-Connect;
*-F: SD Card Slot (up to 512GB)
*power supply is not included</t>
  </si>
  <si>
    <t>Wired Keypad(Support 433MHz Keyfob)
80 × 25 mm LCD screen display
Supports arming and disarming by swiping cards
Supports remote arming and disarming via keyfob (compatible with 433MHz DS-19PK00-Y keyfob)
Supports one-touch arm
Supports displaying zone name on the LCD screen
Displays real-time system status on LED indicator and LCD screen
Tamper proof</t>
  </si>
  <si>
    <t>KH6 Series IP-Based Indoor Station
7-inch TFT touch screen with 1024 × 600 resolution
Convenient Hik-Connect APP Mobile Control
Receive calls, open the door and live view remotely
Easy to use without PC
Easy wizard for quick set up
Configure the whole system on one touch screen
Rich functions and extensions
Live view of the door station and cameras in public areas
Support voice messages when no response from the indoor station
Receive alarms by linkage with a alarm system and notify the center to handle in time
Elevator access control</t>
  </si>
  <si>
    <t>4-Wire HD Video Intercom Kit
HD TVI video quality
Plug &amp; play
One-press to call
One-press to unlock the door
Max 2 door stations and 3 indoor stations in one system</t>
  </si>
  <si>
    <t>DS-2CD2043G2-LI2U BLACK 2.8MM</t>
  </si>
  <si>
    <t>DS-2CD2063G2-LI2U BLACK 2.8MM</t>
  </si>
  <si>
    <t>DS-2CD2143G2-IU BLACK 2.8MM</t>
  </si>
  <si>
    <t>CS-5TRF-Огроничители скорости 5-см</t>
  </si>
  <si>
    <t>DS-2CD2083G2-LI2U 2.8MM</t>
  </si>
  <si>
    <t>DS-2CD2087G2H-LIU 2.8MM EF</t>
  </si>
  <si>
    <t>DS-2CD2387G2P-LSU/SL 4MM C</t>
  </si>
  <si>
    <t>High quality imaging with 8 MP resolution
Acusense: Focus on human and vehicle classification based on deep learning
Smart Hybrid Light: Integrates IR and White lights, 4 supplemental lighting modes
-2U: Built-in dual microphone for real-time high quality audio security
Clear imaging against strong back light due to 120 dB true WDR technology
Efficient H.265+ compression technology
Water and dust resistant (IP67)</t>
  </si>
  <si>
    <t>8 MP Smart Hybrid Light with ColorVu Fixed Mini Bullet Network Camera
High quality imaging with 8 MP resolution
Smart Hybrid Light: advanced technology with long range
Clear imaging against strong back light due to 130 dB WDR technology
Efficient H.265+ compression technology
Focus on human and vehicle classification based on deep learning
-U: Built-in microphone for real-time audio security
Water and dust resistant (IP67)</t>
  </si>
  <si>
    <t>8 MP Panoramic ColorVu Fixed Turret Network Camera
High quality imaging with 8 MP resolution
One image that presents all the scenes covered by the camera
24/7 colorful imaging
Efficient H.265+ compression technology
Clear imaging against strong back light due to 130 dB WDR technology
Focus on human and vehicle classification based on deep learning
Active strobe light and audio alarm to warn intruders off
Water and dust resistant (IP67)</t>
  </si>
  <si>
    <t>DS-3WAP521-SI</t>
  </si>
  <si>
    <t>DS-3WAP522-SI</t>
  </si>
  <si>
    <t>DS-3WAP622G-SI</t>
  </si>
  <si>
    <t>2 Gigabit LAN Ports with 1 PoE Input
802.11ac Wave 2 1167 Mbps
86 mm Wall Junction Box for Easy Installation
50+ Concurrent User Connections
Auto RF Optimization
Support Intelligent Fast Roaming</t>
  </si>
  <si>
    <t>Wi-Fi 5 1200M Celling Access Point
1 Gigabit Port with PoE Input
802.11ac Wave 2 1167 Mbps
80+ Concurrent User Connections
Auto RF Optimization
Support Intelligent Fast Roaming</t>
  </si>
  <si>
    <t>Wi-Fi 6 1800M Celling Access Point
1 Gigabit Port with PoE Input
802.11ax Wi-Fi 6 1775 Mbps
100+ Concurrent User Connections
Auto RF Optimization
Support Intelligent Fast Roaming</t>
  </si>
  <si>
    <t>DS-K4DC104</t>
  </si>
  <si>
    <t>DS-K4H250D</t>
  </si>
  <si>
    <t>DS-K4H250-LZ</t>
  </si>
  <si>
    <t>DS-K4H250S</t>
  </si>
  <si>
    <t>DS-K4H258S</t>
  </si>
  <si>
    <t>DS-K4H258-U</t>
  </si>
  <si>
    <t>DS-K7P06</t>
  </si>
  <si>
    <t>Suitable for single-action door with 900mm width
Suitable for weight between 60 to 85kg of tempered
glass door
For 0d-180-degree full hydraulic control, with two
section of speed control separately, closing door section closing lock
20-0-degree
A constant temperature fitting inside it can keep a
steady closing speed on the significant difference in temperature
Superior quality aluminum alloy die-cast as body, safer
and more durable
Protected by three layers of bright paints against
oxidation
Can be installed either right of left side of door
Surface colors: silver, golden, black or custom-made</t>
  </si>
  <si>
    <t>The magnetic lock supports static linear thrust of 272 kg (599.8 lbs) × 2
Power supply can be customized to be 12 VDC or 24 VDC, (default voltage is 12 VDC)
Equipped with internal voltage dependent resistor (MOV)
LED indicator displays door lock status
Abrasion-proof materials</t>
  </si>
  <si>
    <t>The LZ-bracket adopts aldural material with the surface sandblast
It is suitable for in-swing doors
The door opens towards inside at the angle of 90°
The bracket is suitable for magnetic lock of 300kg series
The shell is hard anodizing electroplating operated
The weight of the bracket is 0.75kg (1.58lb)
The dimension(L×W×H) of L-bracket is 240×47×28.5mm (9.45×1.85×1.12")
The dimension (L×W×H) of Z-bracket is 180×50×50mm (7.09×1.97×1.97") (ABK-280ZL)</t>
  </si>
  <si>
    <t>The magnetic lock supports static linear thrust of 272 kg (599.8 lbs)
Power supply can be customized to be 12 VDC or 24 VDC, (default voltage is 12 VDC)
Equipped with internal voltage dependent resistor (MOV)
LED indicator displays door lock status
Abrasion-proof materials</t>
  </si>
  <si>
    <t>Value Series Magnetic Lock
Magnetic lock supports static linear thrust of 280 kg (617 Lbs)
Power supply can be 12VDC or 24VDC, (default voltage is 12VDC)
Suitable for wooden door, glass door, metal door and fireproof door
LED indicator displays door lock status
Abrasion-proof materials</t>
  </si>
  <si>
    <t>Value Series Magnetic Lock Bracket
Adopts aldural material
Used for fixing the armature plate
Hard anodizing electroplating operated
Suitable for lower edge frameless glass door</t>
  </si>
  <si>
    <t>Structure: stainless steel panel, metal button, metal bottom case
Dimension(L×W×H): 88×88×54mm(3.46×3.46×2.13″).</t>
  </si>
  <si>
    <t>DS-D5022F2-1V2</t>
  </si>
  <si>
    <t>DS-D5024F2-BP2</t>
  </si>
  <si>
    <t>DS-D5027F2-2P2</t>
  </si>
  <si>
    <t>DS-D5032F3-1V0S</t>
  </si>
  <si>
    <t>21.5 inch FHD Borderless Monitor
VA technology, 178° ultra-wide view screen.
8 bit LVDS FHD (1920 × 1080) display.
100 Hz refresh rate, more fluid and life-like video
Ultra-thin device body with ultra-thin border for 3 sides.
3D noise reduction.
Low blue light design for eye care.
Dual interface of HDMI and VGA.
Support VESA wall mount.</t>
  </si>
  <si>
    <t>23.8 A IPS 100Hz,V+H+Aout,V shape base
100 Hz refresh rate, more fluid and life-like video.
IPS technology for wide, 178° ultra-wide view screen.
Ultra-thin device body with ultra-thin border for 3 sides.
8 bit LVDS FHD (1920 × 1080) display.
3D noise reduction.
Low blue light design for eye care.
Dual interface of HDMI and VGA.
Support VESA wall mount.</t>
  </si>
  <si>
    <t>32 inch FHD Monitor
VA technology，178° ultra-wide view screen.
8 bit LVDS FHD (1920 × 1080) display.
3D noise reduction.
Low blue light design for eye care.
Dual interface of HDMI and VGA.
Support VESA wall mount.</t>
  </si>
  <si>
    <t>27'', IPS, HDMI/VGA input, 100Hz, "V" shaped base, Brightness 250nits, Contrast ratio 1000:1, Response time 6.5ms.</t>
  </si>
  <si>
    <t>All in One 10 Port PoE Router
2 Gigabit WAN Ports with 1 WAN/LAN Switchable
8 Gigabit PoE LAN Ports with 2 LAN/WAN Switchable
75 W PoE Power Budget
1000 Mbps Throughput
Recommend 200 Users Access
Support Multiple VPNs Including IPsec VPN, L2TP
Support Powerful Security Features Including Firewall Policies, DDoS Defending, IP/MAC/URL Filtering, ARP Defending, etc.
Support Behavior Management
Compact Size for Flexible Deployment</t>
  </si>
  <si>
    <t>DS-3WG210GP-SI</t>
  </si>
  <si>
    <t>DS-2CE17D0T-IT1F 2.8MM C</t>
  </si>
  <si>
    <t>2 MP Fixed Bullet Camera
High quality imaging with 2 MP, 1920 × 1080 resolution
2.8 mm, 3.6 mm, 6 mm fixed focal lens
Up to 30 m IR distance for bright night imaging
One port for four switchable signals (TVI/AHD/CVI/CVBS)
Water and dust resistant (IP67)</t>
  </si>
  <si>
    <t>DS-2CD1043G0-I 2.8MM C</t>
  </si>
  <si>
    <t>4MP Fixed Bullet Network Camera
High quality imaging with 4 MP resolution
Efficient H.265+ compression technology
Clear imaging even with strong back lighting due to 120 dB WDR
Water and dust resistant (IP67)
EXIR 2.0: advanced infrared technology with long IR range
-UF: Built-in microphone for real-time audio security</t>
  </si>
  <si>
    <t>Шланг спринклерный (1,0 м)</t>
  </si>
  <si>
    <t>DS-65VA300L</t>
    <phoneticPr fontId="28" type="noConversion"/>
  </si>
  <si>
    <t>DS-K2M0016A</t>
    <phoneticPr fontId="28" type="noConversion"/>
  </si>
  <si>
    <t>DS-K1T804BMF(O-STD)</t>
    <phoneticPr fontId="28" type="noConversion"/>
  </si>
  <si>
    <t>DS-KIS606-P</t>
    <phoneticPr fontId="28" type="noConversion"/>
  </si>
  <si>
    <t>DS ISD-SMG318 Арочный металлодетектор</t>
    <phoneticPr fontId="28" type="noConversion"/>
  </si>
  <si>
    <t>Non-contact temperature measurement: measuring a person's temperature at a target point on the face. accurately correlating the measured value with the target.
• Temperature measurement error: ± 0.5 °C without using the AFT. ± 0.3 °C using the AFT (available on request). range: from 0.3 to 3 m. target height: from 1.45 to 1.85 m
• Temperature filter: adjustable temperature setting. Exceeding the threshold will trigger an audible alarm and a strobe light
• Statistics display: displays the number of people who have passed through the metal detector. the number of metal detector alarms. real-time human body temperature. the number of people with a temperature above normal
• Metal detector: detection of metal objects. including especially small ones
• Multiple area alarm: indicates the position of the metal object on the human body (max. 18 areas)
• Modular device: easy to move and install</t>
    <phoneticPr fontId="28" type="noConversion"/>
  </si>
  <si>
    <t>DS-KD8023-E6</t>
    <phoneticPr fontId="28" type="noConversion"/>
  </si>
  <si>
    <t>DS-K1T502DBWX-C</t>
    <phoneticPr fontId="28" type="noConversion"/>
  </si>
  <si>
    <t>DS-K1T805EX</t>
    <phoneticPr fontId="28" type="noConversion"/>
  </si>
  <si>
    <t>DS-2DE2C200MWG-E 2.8MM</t>
    <phoneticPr fontId="28" type="noConversion"/>
  </si>
  <si>
    <t>Динамик настенный 3-6W ZT-515</t>
    <phoneticPr fontId="28" type="noConversion"/>
  </si>
  <si>
    <t>Динамик потолочный 3-6W ZT-503</t>
    <phoneticPr fontId="28" type="noConversion"/>
  </si>
  <si>
    <t>DS-3WAP521-SI</t>
    <phoneticPr fontId="16" type="noConversion"/>
  </si>
  <si>
    <t>DS-65VA300L</t>
    <phoneticPr fontId="16" type="noConversion"/>
  </si>
  <si>
    <t>DS-D2055LU-Y(O-STD)</t>
    <phoneticPr fontId="16" type="noConversion"/>
  </si>
  <si>
    <t>DS-D5022F2-1V2</t>
    <phoneticPr fontId="16" type="noConversion"/>
  </si>
  <si>
    <t>DS-D5ABKY2-B</t>
    <phoneticPr fontId="16" type="noConversion"/>
  </si>
  <si>
    <t>DS-D5AC9C5-8S2</t>
    <phoneticPr fontId="16" type="noConversion"/>
  </si>
  <si>
    <t>DS-DN4655W/U</t>
    <phoneticPr fontId="16" type="noConversion"/>
  </si>
  <si>
    <t>DS-K1T502DBWX-C</t>
    <phoneticPr fontId="16" type="noConversion"/>
  </si>
  <si>
    <t>DS-K1T671M(O-STD)</t>
    <phoneticPr fontId="16" type="noConversion"/>
  </si>
  <si>
    <t>DS-K1T804AEF</t>
    <phoneticPr fontId="16" type="noConversion"/>
  </si>
  <si>
    <t>DS-K1T805EX</t>
    <phoneticPr fontId="16" type="noConversion"/>
  </si>
  <si>
    <t>DS-K2M0016A</t>
    <phoneticPr fontId="16" type="noConversion"/>
  </si>
  <si>
    <t>DS-K3H4410-120</t>
    <phoneticPr fontId="16" type="noConversion"/>
  </si>
  <si>
    <t>DS-K4DC104</t>
    <phoneticPr fontId="16" type="noConversion"/>
  </si>
  <si>
    <t>DS-K7M102-M</t>
    <phoneticPr fontId="16" type="noConversion"/>
  </si>
  <si>
    <t>DS-KB8113-IME1(B)</t>
    <phoneticPr fontId="16" type="noConversion"/>
  </si>
  <si>
    <t>DS-KD9203-E6(O-STD)</t>
    <phoneticPr fontId="16" type="noConversion"/>
  </si>
  <si>
    <t>DS-KD9633-E6</t>
    <phoneticPr fontId="16" type="noConversion"/>
  </si>
  <si>
    <t>DS-KH8520-WTE1(O-STD)</t>
    <phoneticPr fontId="16" type="noConversion"/>
  </si>
  <si>
    <t>DS-KH9310-WTE1(B)</t>
    <phoneticPr fontId="16" type="noConversion"/>
  </si>
  <si>
    <t>DS-KM9503</t>
    <phoneticPr fontId="16" type="noConversion"/>
  </si>
  <si>
    <t>DS-KV9503-WBE1</t>
    <phoneticPr fontId="16" type="noConversion"/>
  </si>
  <si>
    <t>DS-QAE0203G1E-V</t>
    <phoneticPr fontId="16" type="noConversion"/>
  </si>
  <si>
    <t>DS-TMG001-5(6m telescopic pole)</t>
    <phoneticPr fontId="16" type="noConversion"/>
  </si>
  <si>
    <t>L1300-R117</t>
    <phoneticPr fontId="16" type="noConversion"/>
  </si>
  <si>
    <t>MKAC-76-242500V</t>
    <phoneticPr fontId="16" type="noConversion"/>
  </si>
  <si>
    <t>DS-KD9203-E6(O-STD)</t>
    <phoneticPr fontId="28" type="noConversion"/>
  </si>
  <si>
    <t>DS-KV9503-WBE1</t>
    <phoneticPr fontId="28" type="noConversion"/>
  </si>
  <si>
    <t>DS-KH6320-LE1(B)</t>
    <phoneticPr fontId="28" type="noConversion"/>
  </si>
  <si>
    <t>DS-K5671-ZU</t>
    <phoneticPr fontId="16" type="noConversion"/>
  </si>
  <si>
    <t>DS-K5671-ZV(O-STD)</t>
    <phoneticPr fontId="16" type="noConversion"/>
  </si>
  <si>
    <t>По запросу</t>
  </si>
  <si>
    <t>DS-2CD1023G2-LIDUF/4G/SL 2.8MM</t>
  </si>
  <si>
    <t>DS-2CD1043G2-LIDUF/4G/SL 2.8MM</t>
  </si>
  <si>
    <t>DS-2CV1023G2-LIDWF 2.8MM B</t>
  </si>
  <si>
    <t>DS-2CV1043G2-LIDWF 2.8mm B</t>
  </si>
  <si>
    <t>DS-2DE2C200MWG/W 2.8MM</t>
  </si>
  <si>
    <t>DS-2DE2C200MWG-4G 2.8MM</t>
  </si>
  <si>
    <t>DS-2DE2C400MWG/W 4mm</t>
  </si>
  <si>
    <t>DS-2DE2C400MWG-4G 2.8MM</t>
  </si>
  <si>
    <t>DS-2DE2C400MWG-E 2.8mm</t>
  </si>
  <si>
    <t>DS-2SE3C204MWG-E/12 2.8mm</t>
  </si>
  <si>
    <t>DS-2SE3C404MWG-E/14 2.8mm</t>
  </si>
  <si>
    <t>2 MP Smart Hybrid Light 4G Fixed Bullet Network Camera
High quality imaging with 2 MP resolution
Support Human and Vehicle Detection
Support 4G LTE data transmission
Provide real-time security via built-in two-way audio
Smart Hybrid Light: advanced technology up to 30 meters
Support on-board storage up to 512 GB (SD card slot)
Water and dust resistant (IP67)
Efficient H.265+ compression technology</t>
  </si>
  <si>
    <t>4 MP Smart Hybrid Light 4G Fixed Bullet Network Camera
High quality imaging with 4 MP resolution
Support Human and Vehicle Detection
Support 4G LTE data transmission
Smart Hybrid Light: advanced technology up to 30 meters
Provide real-time security via built-in two-way audio
Support on-board storage up to 512 GB (SD card slot)
Water and dust resistant (IP67)
Efficient H.265+ compression technology</t>
  </si>
  <si>
    <t>2 MP Outdoor Wi-Fi Fixed Bullet Network Camera
Support Wi-Fi 6
Good night-time performance with up to 30 m IR and 30 m white light
Built-in microphone and speaker, support two-way audio
Support Human and Vehicle Detection
Water and dust resistant (IP66)
Support on-board storage up to 512 GB (SD card slot)</t>
  </si>
  <si>
    <t>4 MP Outdoor Wi-Fi Fixed Bullet Network Camera
High quality imaging with 4 MP resolution
Support Wi-Fi 6
Good night-time performance with up to 30 m IR and 30 m white light
Built-in microphone and speaker, support two-way audio
Support Human and Vehicle Detection
Water and dust resistant (IP66)
Support on-board storage up to 512 GB (SD card slot)</t>
  </si>
  <si>
    <t>2 MP Fixed Outdoor Smart Hybrid-light WIFI PT Network Camera (Connect to NVS)
Support Wi-Fi 6
Smart Hybrid Light: advanced technology with long range
Built-in microphone and speaker, support two-way audio
Support Human Detection and Auto-tracking Lite
Water and dust resistant (IP66)</t>
  </si>
  <si>
    <t>2 MP Fixed Outdoor Smart Hybrid-light 4G PT Network Camera
Support 4G LTE data transmission
High quality imaging with 2 MP resolution
Support Human and Vehicle Detection
Built-in microphone and speaker, support two-way audio
Smart Hybrid Light: advanced technology up to 30 meters
Support on-board storage up to 512 GB (SD card slot)
Water and dust resistant (IP66)</t>
  </si>
  <si>
    <t>4 MP Fixed Outdoor Smart Hybrid-light WIFI PT Network Camera (Connect to NVS)
High quality imaging with 4 MP resolution
Support Wi-Fi 6
Smart Hybrid Light: advanced technology with long range
Built-in microphone and speaker, support two-way audio
Support Human Detection and Auto-tracking Lite
Water and dust resistant (IP66)</t>
  </si>
  <si>
    <t>4 MP Fixed Outdoor Smart Hybrid-light 4G PT Network Camera
High quality imaging with 4 MP resolution
Support Human and Vehicle Detection
Support 4G LTE data transmission
Built-in microphone and speaker, support two-way audio
Smart Hybrid Light: advanced technology up to 30 meters
Support on-board storage up to 512 GB (SD card slot)
Water and dust resistant (IP66)</t>
  </si>
  <si>
    <t>4 MP Fixed Outdoor Smart Hybrid-light PT Network Camera
High quality imaging with 4 MP resolution
Support Human Detection and Auto-tracking Lite
Smart Hybrid Light: advanced technology with long range
Hik-Connect cloud service and APP for remote management and views of devices
Built-in microphone and speaker for real-time audio security
Built-in memory card slot, support microSD/SDHC/SDXC card, up to 512 GB
Water and dust resistant (IP66)</t>
  </si>
  <si>
    <t>TandemVu 2MP+2MP 4X POE PTZ Network Camera
Captures a large area and great details at the same time
High quality imaging with 2 MP resolution
Excellent low-light performance with powered-by-DarkFighter technology
Secures an expansive area with 4× optical zoom and 16× digital zoom
Supports WDR, HLC, BLC, 3D DNR, defog, regional exposure, regional focus
Supports 12V DC &amp; PoE+
Support Human and Vehicle Detection</t>
  </si>
  <si>
    <t>TandemVu 4MP+4MP 4X POE PTZ Network Camera
Captures a large area and great details at the same time
High quality imaging with 4 MP resolution
Excellent low-light performance with powered-by-DarkFighter technology
Secures an expansive area with 4× optical zoom and 16× digital zoom
Supports WDR, HLC, BLC, 3D DNR, defog, regional exposure, regional focus
Supports 12V DC &amp; PoE+
Support Human and Vehicle Detection</t>
  </si>
  <si>
    <t>DS WD10PURX-78 (DUBAI) HDD-1tb</t>
  </si>
  <si>
    <t>DS-3E1526P-SI</t>
  </si>
  <si>
    <t>Шланг-Рукав 66-10</t>
  </si>
  <si>
    <t>Переходник 220в (Китай-Европа</t>
  </si>
  <si>
    <t>Набор Инструментов</t>
  </si>
  <si>
    <t>Swich POE SPLITTER 48V</t>
  </si>
  <si>
    <t>24 Port Gigabit Smart POE Switch
24 × gigabit PoE ports, and 2 × gigabit fiber optical ports.
IEEE 802.3at/af standard for PoE ports.
Network topology management, alarm push, network health monitor.
6 KV surge protection for PoE ports.
AF/AT camera can reach up to 300 m in extend mode.
PoE watchdog to auto detect and restart the cameras that do not respond.
Various layer 2 management protocols such as STP/RSTP, VLAN, link aggregation, SNMP, QoS and so on.</t>
  </si>
  <si>
    <t>DS-2CD2443G2-IW 2.8MM W</t>
  </si>
  <si>
    <t>IP Cube Camera PRO range
Resolution 4 Megapixel (2688x1520)
Lens 2.8 mm | Microphone | PoE | Wi-Fi
IR range 10 m | Motion detection 2.0
AcuSense | Face Detection | PIR Sensor</t>
  </si>
  <si>
    <t>DS-2CV1F23G2-LIDWF 2.8mm B</t>
  </si>
  <si>
    <t>2 MP Indoor Wi-Fi Fixed PT Turret Network Camera
Support Wi-Fi 6
Built-in microphone and speaker, support two-way audio
Good night-time performance with up to 20 m IR and 15 m white light
Digital WDR, HLC, BLC, 3D DNR
High quality imaging with 2 MP resolution</t>
  </si>
  <si>
    <t>DS-2CV1F43G2-LIDWF 2.8mm B</t>
  </si>
  <si>
    <t>4 MP Indoor Wi-Fi Fixed PT Turret Network Camera
Support Wi-Fi 6
Good night-time performance with up to 20 m IR and 15 m white light
Built-in microphone and speaker, support two-way audio
Digital WDR, HLC, BLC, 3D DNR
High quality imaging with 4 MP resolution</t>
  </si>
  <si>
    <t>DS-2CV2021G2-IDW 2.8MM W</t>
  </si>
  <si>
    <t>2 MP Outdoor Audio Fixed Bullet Network Camera
High quality imaging with 2 MP resolution
Realizing Wi-Fi connection and easy installation
Provides real-time security via built-in two-way audio
EXIR 2.0, advanced infrared technology with long IR distance
Support on-board storage up to 512 GB (SD card slot)
Water and dust resistant (IP66)</t>
  </si>
  <si>
    <t>DS-2CV2121G2-IDW 2.8MM W</t>
  </si>
  <si>
    <t>2 MP Outdoor Audio Fixed Dome Network Camera
High quality imaging with 2 MP resolution
Realizing Wi-Fi connection and easy installation
Provides real-time security via built-in two-way audio
Efficient H.265 compression technology
EXIR 2.0, advanced infrared technology with long IR distance
Water and dust resistant (IP66)
Built-in memory card slot, support microSD/microSDHC/microSDXC card, up to 512 GB
(W) version models support mobile monitoring via Hik-Connect</t>
  </si>
  <si>
    <t>DS-2DE2C400IWG/W 2.8MM W</t>
  </si>
  <si>
    <t>4 MP Fixed Outdoor IR WIFI Stand Alone PT Network Camera
High quality imaging with 4 MP resolution
Support Human Detection, Vehicle Detection, and Auto-tracking Lite
EXIR 2.0, advanced infrared technology with long IR distance
Hik-Connect cloud service and app for remote management and views of devices
Built-in microphone and speaker for real-time audio security
Built-in memory card slot, support microSD/SDHC/SDXC card, up to 512 GB
Water and dust resistant (IP66)</t>
  </si>
  <si>
    <t>DS-2SE7C432MWG-EB/26 F0</t>
  </si>
  <si>
    <t>6+4 MP 32X TandemVu Colorful&amp;IR Network Speed Dome
Panoramic channel supports image stitching, with 180° horizontal field of view
High quality imaging with 6 MP resolution in panoramicand channel and 4 MP resolution in PTZ channel
Secures an expansive area with 32 × optical zoom and 16 × digital zoom
AcuSense technology focuses on human and vehicle targets classification and supports face capture to detect, capture and select faces in motion
Expansive night view with up to 200 m IR distance in PTZ channel and 30 m white light in panoramic channel
Active strobe light and audio alarm to warn intruders off
Smart-linkage between panoramic channel and PTZ channel</t>
  </si>
  <si>
    <t>DS-3WAP622E-SI</t>
  </si>
  <si>
    <t>Wi-Fi 6 3000M Celling Access Point
1 x 2.5 Gigabit Port with PoE Input
802.11ax Wi-Fi 6 2975 Mbps
100+ Concurrent User Connections
Auto RF Optimization
Support Intelligent Fast Roaming</t>
  </si>
  <si>
    <t>DS-3WG507G-SI</t>
  </si>
  <si>
    <t>All in One 7 Port Rack Router
3 Gigabit WAN Ports with 2 WAN/LAN Switchable
4 Gigabit LAN Ports with 3 LAN/WAN Switchable
1000 Mbps Throughput
Recommend 500 Users Access
Support Multiple VPNs Including IPsec VPN, L2TP VPN
Support Powerful Security Features Including Firewall Policies, DDoS Defending, IP/MAC/URL Filtering, ARP Defending, etc.
Support Behavior Management</t>
  </si>
  <si>
    <t>DS-3WAP621E-SI</t>
  </si>
  <si>
    <t>Wi-Fi 6 3000M In-Wall Access Point
2 Gigabit LAN Ports with 1 PoE Input
802.11ax Wi-Fi 6 2975 Mbps
86 mm Wall Junction Box for Easy Installation
70+ Concurrent User Connections
Auto RF Optimization
Support Intelligent Fast Roaming</t>
  </si>
  <si>
    <t>DS-TMG022</t>
  </si>
  <si>
    <t>Coil Vehicle Detector
Including 2 inputs of inductive loops
Recognizes vehicles of more than two wheels
Detects traffic events including forward/wrong-way driving and speeding
Accepts traffic lights connection to upload light status
Fault detection to output operating status of loops and traffic light detector
Supports voltage surge protection</t>
  </si>
  <si>
    <t>SEAGATE SKYHAWK HDD-4TB (DUBAI)</t>
  </si>
  <si>
    <t>4Tb HDD</t>
  </si>
  <si>
    <t>Swich LTE-CPE 300mbps модем (для сим карты)</t>
  </si>
  <si>
    <t>WIFI мост S350 1км 5.8G 100mb/s</t>
  </si>
  <si>
    <t>Динамик потолочный MC-16 10-20W Premium (без рамки)</t>
  </si>
  <si>
    <t>Динамик потолочный MC-17 20-30W Premium (без рамки)</t>
  </si>
  <si>
    <t>Набор Инструментов Premium</t>
  </si>
  <si>
    <t>Патч кабель cat-5 0.3m</t>
  </si>
  <si>
    <t>Патч кабель cat-5 0.5m</t>
  </si>
  <si>
    <t>Патч кабель cat-5 1,0m</t>
  </si>
  <si>
    <t>Патч кабель cat-5 1,5m</t>
  </si>
  <si>
    <t>Патч кабель cat-5 3,0m</t>
  </si>
  <si>
    <t>Плата для Шлагбаума сим карта 2G RTU5024</t>
  </si>
  <si>
    <t>Пульт для шлагбаума Универсал (Синий)</t>
  </si>
  <si>
    <t>Штекер RJ-45 5 cat (в коробке 100шт) Premium</t>
  </si>
  <si>
    <t>Щит для свичы</t>
  </si>
  <si>
    <t>DS-D5043UC</t>
  </si>
  <si>
    <t>DS-D2055UL-1B</t>
  </si>
  <si>
    <t>DS-D5055UC-C</t>
  </si>
  <si>
    <t>DS-D5043QE</t>
  </si>
  <si>
    <t> 4K signal input, auto loop up to 30 screens with HDMI interfaces
 Switching between three picture modes: Monitoring, Meeting, and Movie
 Factory calibration for color and brightness uniformity
 Direct-lit LED backlight with uniform brightness and no boundary shadows
 1920 × 1080 resolution, 178° viewing angle
 Ultra-narrow 3.5 mm bezel design
 Anti-glare, high definition, high brightness, high color gamut, and vivid images with rich colors
 Stable and 24-hour continuous working
 Metal casing for preventing from radiation and magnetic &amp; electric field interference
 Wall-mount and modular brackets available to meet various installation requirements</t>
  </si>
  <si>
    <t>42.5-inch FHD Monitor
8 bit LVDS FHD (1920 × 1080) display.
178° ultra-wide view screen.
Auto signal input Detection
Dual interface of HDMI and VGA.
Support VESA wall mount.
Built-in speaker</t>
  </si>
  <si>
    <t>42.5-inch 4K Monitor
Designed for surveillance, high reliability and stability.
42.5" LED backlight with wide display equipment.
4K resolution is 4 times the resolution of 1080p, providing a wider view and finer details.
Multiple inputs: HDMI, VGA, USB.
Narrow front bezel.
Wide view angle: horizontal 178°, vertical 178°.
24/7 operation.</t>
  </si>
  <si>
    <t>55-inch 4K Monitor
Designed for video security, high reliability and stability
55" LED backlight with wide display equipment
4K resolution is 4 times the resolution of 1080p, providing a wider view and more fine detail
Multiple inputs: HDMI, VGA, USB
Narrow front bezel
Wide view angle: Horizontal 178°, Vertical 178°
24/7 operation</t>
  </si>
  <si>
    <t>DS-2CD2423G2-IW 2.8MM W</t>
  </si>
  <si>
    <t>DS-2CD2T46G2-4I 2.8MM C</t>
  </si>
  <si>
    <t>DS-2CV2141G2-IDW 2.8MM W</t>
  </si>
  <si>
    <t>DS-2CV2Q21G1-IDW 4MM W</t>
  </si>
  <si>
    <t>DS-3E1506P-EI/M</t>
  </si>
  <si>
    <t>DS-3E1510P-EI</t>
  </si>
  <si>
    <t>DS-3E1518P-EI/M</t>
  </si>
  <si>
    <t>DS-3WG105G-SI</t>
  </si>
  <si>
    <t>DS-7104NI-S1/W</t>
  </si>
  <si>
    <t>DS-TCG406-E</t>
  </si>
  <si>
    <t>NKS422W0H</t>
  </si>
  <si>
    <t>L2, Smart Managed, 4 Gigabit RJ45 PoE ports, 2 Gigabit RJ45 port, 802.3af/at, PoE power budget  45W, HPP Cloud managed, VLAN, STP/RSTP loop prefention, PoE watchdog, Max. 300 meter PoE transmission, Desktop/Wall mount</t>
  </si>
  <si>
    <t>L2, Smart Managed, 8 Gigabit RJ45 PoE ports, 2 Gigabit RJ45 port, 802.3af/at, PoE power budget 110W, HPP Cloud managed, VLAN, STP/RSTP loop prefention, PoE watchdog, Max. 300 meter PoE transmission, Desktop/Wall mount</t>
  </si>
  <si>
    <t>L2, Smart Managed, 16 Gigabit RJ45 PoE ports, 1 Gigabit RJ45 port, 1 Gigabit SFP port, 802.3af/at, PoE power budget  130W, HPP Cloud managed, VLAN, STP/RSTP loop prefention, PoE watchdog, Max. 300 meter PoE transmission, Rack mount</t>
  </si>
  <si>
    <t>All in One 5 Port Router
2 Gigabit WAN Ports with 1 WAN/LAN Switchable
3 Gigabit LAN Ports with 2 LAN/WAN Switchable
12 W Power Budget
1000 Mbps Throughput
Recommend 100 Users Access
Support Multiple VPNs Including IPsec VPN, L2TP
Support Powerful Security Features Including Firewall Policies, DDoS Defending, IP/MAC/URL Filtering, ARP Defending
Support Behavior Management
Compact Size for Flexible Deployment</t>
  </si>
  <si>
    <t>4-ch Mini Wi-Fi NVS
Equipped with Wi Fi hotspot, one click to add wireless IPC
Supports Micro SD card storage, up to 512GB
Through the HC App, initialization configurations such as scanning and adding devices, formatting storage media, and adding IPC with just one click are completed, enabling remote preview and playback, channel intercom, pan tilt control, and other operations
Through the HC App, device sharing, channel management, storage media management, recording plan settings, message settings, video encryption, and other configurations can be performed</t>
  </si>
  <si>
    <t>2MP H.265 TWO bullet WiFi NVS Kit
Easy and quick wireless installation
All cameras can be linked with NVS at one time
Secure and integrated video storage, all videos are stored in NVS
Up to 512 GB Micro SD card storage capacity
Remote mobile phone management, all functions can be performed through Hik-Connect, such as camera adding, two-way audio, live view, playback, etc.
Accurate motion detection function
Smart IR and white light
Built-in mic and speaker for two-way audio
2 fixed bullet cameras with 2 MP resolution and 2.8 mm focal length</t>
  </si>
  <si>
    <t>2 MP Indoor Audio Fixed Human Body Detection Cube Network Camera
High quality imaging with 2 MP resolution
Clear imaging against strong backlight due to Digital WDR technology
Focus on human classification based on deep learning
Provide real-time security via built-in two-way audio</t>
  </si>
  <si>
    <t xml:space="preserve">1/2.7" Progressive CMOS, ICR, 0lux with IR, 2560x1440:30fps, 2304x1296/1920x1080/1280x720: 25fps(P)/30fps(N), H.265+/H.265/H.264+/H.264/MJPEG, dual-stream, 3D DNR, support on-board storage up to 256GB(TF card slot),  Build-in microphone and speaker. Dual-Antenna Wi-Fi，802.11b/g/n.
*power supply included
*cannot be directly connected by Hik-Connect App in wireless way 
</t>
  </si>
  <si>
    <t>2 MP Indoor Fixed PT Network Camera
Support Wi-Fi connection
Support Motion 2.0, human detection
Built-in microphone and speaker, support two-way audio
Mobile monitoring via mobile application
Support on-board storage, up to 512 GB
Clear imaging against strong back light due to DWDR technology
3D DNR technology delivers clean and sharp images</t>
  </si>
  <si>
    <t>4 MP Access ANPR Camera
1/1.8" progressive scan CMOS.
Up to 2688 × 1520 resolution with real-time video.
4 built-in high-performance LEDs (integrated white light and IR).
2.8 to 12 mm/8 to 32 mm motorized vari-focal lens.
Supports relay output to control vehicle barrier gate.
Supports Wiegand, connectable with access control system.
Supports loop triggering, radar triggering, and video triggering LPR.
Supports multi-frame LPR, improving LPR rate.
Supports dirty license plate recognition.
Equipped with vehicles passing detection algorithm to realize auto switch of barrier gate normally open mode during continuous vehicles passing and improve passing efficiency.
Supports vehicle type, vehicle color, and vehicle brand recognition.
Integrated shield, lights, and TF card slot (up to 1 TB).
Up to 100,000 blocklist and allowlist.
Supports offline control of barrier gate under allowlist mode.
Supports a variety of installation methods: pole mounting, wall mounting, pendant mounting, and universal joint installation. Equipped with concealed wire box.
Adopts entrance and exit dedicated exposure algorithm to adapt to the front/back light and inconsistent front and rear license plates scenes to improve LPR accuracy.</t>
  </si>
  <si>
    <t>DS120HKAI-VX1</t>
  </si>
  <si>
    <t>DS-2CD2T47G2-LSU/SL 4MM C</t>
  </si>
  <si>
    <t>DS-3E1105P-EI/M</t>
  </si>
  <si>
    <t>DS-3WF02C-5AC/O</t>
  </si>
  <si>
    <t>DS-9632NI-M16</t>
  </si>
  <si>
    <t>DS-9632NI-M8</t>
  </si>
  <si>
    <t>Актив для шлагбаум ABO-20M (безпроводной)</t>
  </si>
  <si>
    <t>Датчик Дымовой изв УЗБ</t>
  </si>
  <si>
    <t>Замок 280кг магнитный Уголок монтажный</t>
  </si>
  <si>
    <t>Кабель КСВПВЭ-6 4*2*0,57</t>
  </si>
  <si>
    <t>Лижачий полицейский 5-см (CS-5TRF)</t>
  </si>
  <si>
    <t>ПШ-1 Шкаф</t>
  </si>
  <si>
    <t>4 MP ColorVu Strobe Light and Audible Warning Fixed Bullet Network Camera
High quality imaging with 4 MP resolution
Efficient H.265+ compression technology
Clear imaging against strong backlight due to 130 dB WDR technology
Focus on human and vehicle targets classification based on deep learning
24/7 colorful imaging
Active strobe light and audio alarm to warn intruders off
Provide real-time security via built-in two-way audio
Audio and alarm interface available
Water and dust resistant (IP67)</t>
  </si>
  <si>
    <t>32-ch 3U 4K NVR
Up to 32-ch IP camera inputs
Up to 2-ch@32 MP/2-ch@24 MP/4-ch@12 MP/8-ch@8 MP/16-ch@4 MP/32-ch@1080p decoding capacity
Up to 320 Mbps incoming bandwidth and 400 Mbps outgoing bandwidth
2 HDMI (different source) and 2 VGA (different source) interfaces, 8K or dual 4K video outputs
Supports special cameras, including people counting camera, ANPR (automatic number plate recognition) camera, and fisheye camera
Advanced streaming technology enables smooth live view in poor network conditions
Supports RAID 0, 1, 5, 6, 10 and N+M hot spare for even more reliable data storage, effectively avoids data loss risks
Up to 8-ch IP speakers can be connected</t>
  </si>
  <si>
    <t>32-ch 2U 8K NVR
Up to 32-ch IP camera inputs
Up to 2-ch@32 MP/2-ch@24 MP/4-ch@12 MP/8-ch@8 MP/16-ch@4 MP/32-ch@1080p decoding capacity
Up to 320 Mbps incoming bandwidth and 400 Mbps outgoing bandwidth
2 HDMI (different source) and 2 VGA (different source) interfaces, 8K or dual 4K video outputs
Supports special cameras, including people counting camera, ANPR (automatic number plate recognition) camera, and fisheye camera
Advanced streaming technology enables smooth live view in poor network conditions
Supports RAID 0, 1, 5, 6, 10 and N+M hot spare for even more reliable data storage, effectively avoids data loss risks
Up to 8-ch IP speakers can be connected</t>
  </si>
  <si>
    <t>4 Port Fast Ethernet Smart POE Switch
4 × 10/100 Mbps PoE port,1 × 10/100 Mbps RJ45 port
Total PoE Power Budget 45W
Support 802.1Q VLAN
Support PoE watchdog to detect and restart the cameras that do not respond
Support STP/RSTP Loop prevention
Support cable detection to locate failure
Up to 300 m Long Range PoE Transmission
6 KV Surge Protection</t>
  </si>
  <si>
    <t>5Ghz 867Mbps 5km Outdoor Wireless CPE
All gigabit LAN ports
TDMA supported
Quick match through DIP switch
Visualized topology management
Up to 5 km wireless transmission distance</t>
  </si>
  <si>
    <t>3.5 inch Enterprise HDD,12TB,7200,3.5'',SATA</t>
  </si>
  <si>
    <t>DS-2DE2C200IWG-K/4G/C05S10 2.8MM</t>
  </si>
  <si>
    <t>DS-2DE2C400IWG-K/4G/C05S10 2.8MM</t>
  </si>
  <si>
    <t>DS-2DE2C200IWG-K/4G/C09S20 2.8MM</t>
  </si>
  <si>
    <t>DS-2DE2C400IWG-K/4G/C09S20 2.8MM</t>
  </si>
  <si>
    <t>DS-3WR15X</t>
  </si>
  <si>
    <t>NKS422W03H</t>
  </si>
  <si>
    <t>2MP H.265 One bullet + One PTDome WiFi NVS Kit
Easy and quick wireless installation
All cameras can be linked with NVS at one time
Secure and integrated video storage, all videos are stored in NVS
Up to 512 GB Micro SD card storage capacity
Remote mobile phone management, all functions can be performed through Hik-Connect, such as camera adding, two-way audio, live view, playback, etc.
Accurate motion detection function
Smart IR and white light
Built-in mic and speaker for two-way audio
1 fixed PT turret camera and 1 fixed Speed Dome camera, both with 2 MP resolution and 2.8 mm focal length</t>
  </si>
  <si>
    <r>
      <rPr>
        <b/>
        <sz val="10"/>
        <color rgb="FFFF0000"/>
        <rFont val="Arial"/>
        <family val="2"/>
      </rPr>
      <t>2MP</t>
    </r>
    <r>
      <rPr>
        <sz val="10"/>
        <color theme="1"/>
        <rFont val="Arial"/>
        <family val="2"/>
      </rPr>
      <t>,1920x1080,</t>
    </r>
    <r>
      <rPr>
        <b/>
        <sz val="14"/>
        <color rgb="FFFF0000"/>
        <rFont val="Arial"/>
        <family val="2"/>
      </rPr>
      <t>4G Connection</t>
    </r>
    <r>
      <rPr>
        <sz val="10"/>
        <color theme="1"/>
        <rFont val="Arial"/>
        <family val="2"/>
      </rPr>
      <t xml:space="preserve">
1/3" Progressive Scan CMOS; H.265+/H.265/H.264+/H.264/MJPEG; 
Built-in mic &amp; speaker for two-way audio
Dual detectors – PIR + Radar combine work with higher detection accuracy , up to 12m
Built-in 8 GB eMMC storage ;
IP66 for protection against dust and water
</t>
    </r>
    <r>
      <rPr>
        <b/>
        <sz val="14"/>
        <color rgb="FFFF0000"/>
        <rFont val="Arial"/>
        <family val="2"/>
      </rPr>
      <t>Solar panel: 10 W, battery: 50 Wh</t>
    </r>
    <r>
      <rPr>
        <sz val="10"/>
        <color theme="1"/>
        <rFont val="Arial"/>
        <family val="2"/>
      </rPr>
      <t xml:space="preserve">
36-hour  continuous power supply in proactive mode on cloudy or rainy days</t>
    </r>
  </si>
  <si>
    <r>
      <rPr>
        <b/>
        <sz val="10"/>
        <color rgb="FFFF0000"/>
        <rFont val="Arial"/>
        <family val="2"/>
      </rPr>
      <t>4MP</t>
    </r>
    <r>
      <rPr>
        <sz val="10"/>
        <color theme="1"/>
        <rFont val="Arial"/>
        <family val="2"/>
      </rPr>
      <t>,2560x1440,</t>
    </r>
    <r>
      <rPr>
        <b/>
        <sz val="14"/>
        <color rgb="FFFF0000"/>
        <rFont val="Arial"/>
        <family val="2"/>
      </rPr>
      <t>4G Connection</t>
    </r>
    <r>
      <rPr>
        <sz val="10"/>
        <color theme="1"/>
        <rFont val="Arial"/>
        <family val="2"/>
      </rPr>
      <t xml:space="preserve">
1/3" Progressive Scan CMOS; H.265+/H.265/H.264+/H.264/MJPEG; 
Built-in mic &amp; speaker for two-way audio
Dual detectors – PIR + Radar combine work with higher detection accuracy , up to 12m
Built-in 8 GB eMMC storage ;
IP66 for protection against dust and water
</t>
    </r>
    <r>
      <rPr>
        <b/>
        <sz val="14"/>
        <color rgb="FFFF0000"/>
        <rFont val="Arial"/>
        <family val="2"/>
      </rPr>
      <t>Solar panel: 10 W, battery: 50 Wh</t>
    </r>
    <r>
      <rPr>
        <sz val="10"/>
        <color theme="1"/>
        <rFont val="Arial"/>
        <family val="2"/>
      </rPr>
      <t xml:space="preserve">
36-hour  continuous power supply in proactive mode on cloudy or rainy days
</t>
    </r>
  </si>
  <si>
    <r>
      <rPr>
        <b/>
        <sz val="10"/>
        <color rgb="FFFF0000"/>
        <rFont val="Arial"/>
        <family val="2"/>
      </rPr>
      <t>2MP</t>
    </r>
    <r>
      <rPr>
        <sz val="10"/>
        <color theme="1"/>
        <rFont val="Arial"/>
        <family val="2"/>
      </rPr>
      <t>,1920x1080,</t>
    </r>
    <r>
      <rPr>
        <b/>
        <sz val="14"/>
        <color rgb="FFFF0000"/>
        <rFont val="Arial"/>
        <family val="2"/>
      </rPr>
      <t>4G Connection</t>
    </r>
    <r>
      <rPr>
        <sz val="10"/>
        <color theme="1"/>
        <rFont val="Arial"/>
        <family val="2"/>
      </rPr>
      <t xml:space="preserve">
1/3" Progressive Scan CMOS; H.265+/H.265/H.264+/H.264/MJPEG; 
Built-in mic &amp; speaker for two-way audio
Dual detectors – PIR + Radar combine work with higher detection accuracy , up to 12m
Built-in 8 GB eMMC storage ;
IP66 for protection against dust and water
</t>
    </r>
    <r>
      <rPr>
        <b/>
        <sz val="14"/>
        <color rgb="FFFF0000"/>
        <rFont val="Arial"/>
        <family val="2"/>
      </rPr>
      <t>Solar panel: 20 W, battery: 90 Wh</t>
    </r>
    <r>
      <rPr>
        <sz val="10"/>
        <color theme="1"/>
        <rFont val="Arial"/>
        <family val="2"/>
      </rPr>
      <t xml:space="preserve">
72-hour  continuous power supply in proactive mode on cloudy or rainy days
</t>
    </r>
  </si>
  <si>
    <r>
      <rPr>
        <b/>
        <sz val="10"/>
        <color rgb="FFFF0000"/>
        <rFont val="Arial"/>
        <family val="2"/>
      </rPr>
      <t>4MP</t>
    </r>
    <r>
      <rPr>
        <sz val="10"/>
        <color theme="1"/>
        <rFont val="Arial"/>
        <family val="2"/>
      </rPr>
      <t>,2560x1440,</t>
    </r>
    <r>
      <rPr>
        <b/>
        <sz val="14"/>
        <color rgb="FFFF0000"/>
        <rFont val="Arial"/>
        <family val="2"/>
      </rPr>
      <t>4G Connection</t>
    </r>
    <r>
      <rPr>
        <sz val="10"/>
        <color theme="1"/>
        <rFont val="Arial"/>
        <family val="2"/>
      </rPr>
      <t xml:space="preserve">
1/3" Progressive Scan CMOS; H.265+/H.265/H.264+/H.264/MJPEG; 
Built-in mic &amp; speaker for two-way audio
Dual detectors – PIR + Radar combine work with higher detection accuracy , up to 12m
Built-in 8 GB eMMC storage ;
IP66 for protection against dust and water
</t>
    </r>
    <r>
      <rPr>
        <b/>
        <sz val="14"/>
        <color rgb="FFFF0000"/>
        <rFont val="Arial"/>
        <family val="2"/>
      </rPr>
      <t>Solar panel: 20 W, battery: 90 Wh</t>
    </r>
    <r>
      <rPr>
        <sz val="10"/>
        <color theme="1"/>
        <rFont val="Arial"/>
        <family val="2"/>
      </rPr>
      <t xml:space="preserve">
72-hour  continuous power supply in proactive mode on cloudy or rainy days
</t>
    </r>
  </si>
  <si>
    <t>1500M Wi-Fi 6 Wireless Router
1500Mbps Wi-Fi 6
Wired Wireless Dual Gigabit
Dual Band in One and 5G First
APP Management</t>
  </si>
  <si>
    <t>Лижачий полицейский, Концевой элемент (1 шт)</t>
  </si>
  <si>
    <t>DS-3E1310P-EI</t>
  </si>
  <si>
    <t>DS-3T0506HP-E/HS</t>
  </si>
  <si>
    <t>DS-XS06-P</t>
  </si>
  <si>
    <t>8 Port Fast Ethernet Smart POE Switch
8 × 10/100 Mbps PoE ports,2 × Gigabit RJ45 port
Total PoE Power Budget 60 W
Support 802.1Q VLAN
Support PoE watchdog to detect and restart the cameras that do not respond
Support STP/RSTP Loop prevention
Support cable detection to locate failure
Up to 300 m Long Range PoE Transmission
6 kV Surge Protection</t>
  </si>
  <si>
    <t>4 Port Gigabit Unmanaged Harsh POE Switch
3 × gigabit PoE port, 1 × gigabit Hi-PoE port, 2 × gigabit SFP fiber optical port.
IEEE 802.3at/af/bt standard for Hi-PoE port (Max. 60 W PoE output).
IEEE 802.3at/af standard for PoE ports (Max. 30 W PoE output).
IEEE 802.3, IEEE 802.3u, IEEE 802.3x, IEEE 802.3z and IEEE 802.3ab standard.
6 kV surge protection for PoE ports.
Up to 300 m long-range transmission.
PoE watchdog to auto detect and restart the cameras that do not respond.
Port isolation to improve network security.
Wire-speed forwarding.
Wider temperature (-30 °C to 65 °C) design.
Store-and-forward switching.
Solid high-strength metal shell.
Reliable fan-free design.</t>
  </si>
  <si>
    <t>4 Port Fast Ethernet Unmanaged POE Switch
4× 10/100 Mbps PoE RJ45 port and 2 × 10/100 Mbps RJ45 port
Whole-device PoE power of 35 W
Long-range transmission supported
High-priority ports supported</t>
  </si>
  <si>
    <t>DS-2CE16D0T-IT3 3,6mm</t>
  </si>
  <si>
    <t>DS-2CE16D0T-IT1 3,6mm</t>
  </si>
  <si>
    <t>2 MP Fixed Bullet Camera
2 MP bullet camera
EXIR 2.0: advanced infrared technology with 40 m IR distance
Water and dust resistant (IP67)</t>
  </si>
  <si>
    <t>2 MP Fixed Bullet Camera
2 MP bullet camera
EXIR 2.0: advanced infrared technology with 30 m IR distance
Water and dust resistant (IP67)</t>
  </si>
  <si>
    <t>DS-1660ZJ</t>
  </si>
  <si>
    <t>DS-1673ZJ</t>
  </si>
  <si>
    <t>DS-TMG023</t>
  </si>
  <si>
    <t>DS-K3G301X-R/E</t>
  </si>
  <si>
    <t>DS-K3G501X-R/M</t>
  </si>
  <si>
    <t>DS-7102NI-S1/W</t>
  </si>
  <si>
    <t>DS-7632NXI-K2</t>
  </si>
  <si>
    <t>NKS422W02H</t>
  </si>
  <si>
    <t>NKS424W02H</t>
  </si>
  <si>
    <t>NKS424W03H</t>
  </si>
  <si>
    <t>NKS424W0H</t>
  </si>
  <si>
    <t>SEAGATE SKYHAWK HDD-6TB (DUBAI)</t>
  </si>
  <si>
    <t>SEAGATE SKYHAWK HDD-8TB (DUBAI)</t>
  </si>
  <si>
    <t>SEAGATE SKYHAWK HDD-10TB (DUBAI)</t>
  </si>
  <si>
    <t>Кабель КСВПП-6 4*2*0,57</t>
  </si>
  <si>
    <t>Кабель ПУГНП 2*0,35 KANIHAD (чёрная 1000метр)</t>
  </si>
  <si>
    <t>Гофрированный шланг 16</t>
  </si>
  <si>
    <t>С2000-АР-1 исп.01, расширитель адресный</t>
  </si>
  <si>
    <t>С2000-СП1 исп.01</t>
  </si>
  <si>
    <t>С2000-СП4/220</t>
  </si>
  <si>
    <t>Сигнал-20М прибор</t>
  </si>
  <si>
    <t>Рупор-300</t>
  </si>
  <si>
    <t>Babyphone 990</t>
  </si>
  <si>
    <t>Babyphone VB610</t>
  </si>
  <si>
    <t>Babyphone ABM900</t>
  </si>
  <si>
    <t>Карта-пластик EMARINE</t>
  </si>
  <si>
    <t>Гибкий переход чёрный</t>
  </si>
  <si>
    <t>Кнопка EXIT Скрытый сенсорный (черный)</t>
  </si>
  <si>
    <t>Кнопка Переключатель КПАСС</t>
  </si>
  <si>
    <t>Кнопка EXIT метал чёрная</t>
  </si>
  <si>
    <t>TPB-3 Пульт управления турникетом/шлагбаумом.</t>
  </si>
  <si>
    <t>Флешка 512гб (для домофон)</t>
  </si>
  <si>
    <t>Карта-пластик MIFARE (толстая)</t>
  </si>
  <si>
    <t>PK65H Тестер для сетевого кабеля</t>
  </si>
  <si>
    <t>IPC 9800C PRO Тестер IP-камеры</t>
  </si>
  <si>
    <t>K68 Детектор скрытых камер и жучков</t>
  </si>
  <si>
    <t>Swich GNT-IG1210FP-AC</t>
  </si>
  <si>
    <t>Swich GNT-P9828F6</t>
  </si>
  <si>
    <t>Swich GNT-6FP51G6</t>
  </si>
  <si>
    <t>Swich GNT-P4813F6</t>
  </si>
  <si>
    <t>Swich GNT-G1618FG</t>
  </si>
  <si>
    <t>GNT-SF10LAB</t>
  </si>
  <si>
    <t>GNT-SF12LAB</t>
  </si>
  <si>
    <t>GNT-10703-60</t>
  </si>
  <si>
    <t>Напольная розетка Бронзовый Премиум</t>
  </si>
  <si>
    <t>Industrial 8 Port Full Gigabit Unmanaged  PoE Switch
■8*1000Mbps PoE Ports+2*1000Mbps SFP
■Input: 90-264V AC,DC48-52V Triple Redundancy
■Port: (1-6port) Support IEEE 802.3af/at protocol,
            (7-8port) Support IEEE 802.3af/at/bt protocol
■Protection level: IP40
■6KV Lightning protection
■Working Temperature:-40 - 70℃
■Installation Method:Standard DIN-Rail Mounting
■Power: 130W
■Size: 145 *110 *84 mm
Internal power supply</t>
  </si>
  <si>
    <t xml:space="preserve">8FE(PoE)+2FE(UP-LINK) AI Waterproof PoE Switch
■2*100Mbps up-link + 8*10Mbps/100Mbps PoE port 
■Ports(1-6)Support IEEE 802.3af/at protocol
■Ports(7-8)Support IEEE 802.3af/at/bt 60W protocol
■6KV Lightning protection,8KV electro-static protection,Short-circuit protection,Over-Temperature protection,Preventing surge
■AI Watchdog 2.0 :Automatic detection,Automatic restart.
■Bandwidth:5.6Gbps
■Mac address: 8K
 ■Max distance: 130M(100Mbps)
■Power input: AC 90V~240V  / 120W / 50～60Hz
■Size: : 310*260*100mm </t>
  </si>
  <si>
    <t>4GE(PoE)+1GE(UP-LINK) Waterproof PoE Extend Switch
■1*1000Mbps Uplink ports +4*1000Mbps PoE port
■support cascade 2 times
■Ports(1-3)Support IEEE 802.3af/at protocol
■Ports(4)Support IEEE 802.3af/at/bt protocol
■6KV Lightning protection,8KV electro-static protection,Short-circuit protection,Over-Temperature protection,Preventing surge
■PoE Watchdog AI Function :Detection front-end PoE cameras and PD,Automatic detetion,Automatic restart.
■Bandwidth: 10Gbps.
■Mac Address: 8K
■Max transmission distance: 130 m
■Power input:   PoE powered 
■Size:  130*67*26m 130*67*26mm, Weight: 0.45KG Indoor
Extend switch :No internal Power supply, no adper;</t>
  </si>
  <si>
    <t>15FE &amp; 1GE+2GE(UP-LINK)+1SFP 
■1*1000Mbps SFP Port+2*1000Mbps Uplink ports +1* 1000Mbps PoE port(Compatible uplink) + 15*100Mbps PoE ports
■Ports(1-14)Support IEEE 802.3af/at protocol
■Ports(15-16)Support IEEE 802.3af/at/bt 60w protocol
■6KV Lightning protection,8KV electro-static protection,Short-circuit protection,Over-Temperature protection,Preventing surge
■AI Watchdog 2.0 :Automatic detection,Automatic restart.
■Bandwidth: 11Gbps.
■Mac Address: 8K
■Max transmission distance: 250m
■Power input: AC 90~240V / 300W / 50～60Hz
■Size: 310*260*100mm</t>
  </si>
  <si>
    <t>Gigabit SFP optical module rack（1GE+2SFP）*6Group
*Bandwidth: 36Gbps
*Packet forwarding rate：26.784Mpps
*Operating Voltage: AC 90~264V Overall Power: 30W
*Optical Port: SC
*1000Base-X ；100Base-X
*Working Temperature:-30℃~60℃
*IEEE 802.3、IEEE 802.3u、 IEEE 802.3x
*6KV lightning protection, 8KV Electro-Static
*Size:430*180*45mm</t>
  </si>
  <si>
    <t xml:space="preserve">■Single-mode Single-core Gigabit fiber module(A13+B15)
■Optical Port: LC
■Transmission Range:3KM
■10/100/1000M adaptive with support for
automatic inversion of MDI/MDIX </t>
  </si>
  <si>
    <t xml:space="preserve">■Single-mode Single-core Gigabit fiber module(A13+B15)
■Optical Port: LC
■Transmission Range:20KM
■10/100/1000M adaptive with support for
automatic inversion of MDI/MDIX </t>
  </si>
  <si>
    <t>Optical HDMI Cable 60m
*4K / 60Hz
*Bandwidth: 18Gbps
*Gold-plated interface *Photoelectric composite cable</t>
  </si>
  <si>
    <t>990 Monitoring Lullabies Night Vision Long Range 2.4 Inch LCD Baby Monitor Wireless Camera - EU Plug</t>
  </si>
  <si>
    <t>VB610 2.0-inch LCD Video Baby Monitor Temperature Display Wireless 2 Way Voice Intercom Baby Security Camera - EU Plug</t>
  </si>
  <si>
    <t>ABM900 Baby Monitor 2.8 inch Indoor Security Camera Two-Way Audio, Lullabies - US Plug</t>
  </si>
  <si>
    <t>Пластиковые карты EM-Marine ISO. Бесконтактная идентификационная карта EM-Marine</t>
  </si>
  <si>
    <t>Размещается внутри охранного или пожарного четырехпроводного извещателя
Питание от двухпроводной линии связи
Контроль контактов сигнального реле («Охрана») и датчика вскрытия корпуса («Блокировка»)
Нормально-замкнутые контакты шлейфа «Охрана» для исполнений 02 и 03 и нормально-разомкнутые — для исполнения 01
Адрес расширителя сохраняется в энергонезависимой памяти
Измерение значения напряжения в ДПЛС в месте установки
Миниатюрное исполнение</t>
  </si>
  <si>
    <t>Блок сигнально-пусковой адресный предназначен для управления и контроля клапанов противодымной вентиляции, огнезадерживающих клапанов общеобменной вентиляции, дренчерных клапанов, и иных исполнительных устройств.
Выпускается в 2х исполнениях:Управление двумя реле через контроллер "С2000-КДЛ" или "С2000-КДЛ-2И" от пульта "С2000"/"С2000М" или АРМ "Орион Про"
С2000-СП4/24 для рабочего напряжения от 12 до 24 Вольт (переменного или постоянного тока)
С2000-СП4/220 для рабочего напряжения 220 Вольт переменного тока
Программируемая логика управления реле.
Контроль исправности цепей подключения исполнительных устройств (отдельно на ОБРЫВ и КОРОТКОЕ ЗАМЫКАНИЕ)
Гальваническая развязка управляемых выходов от ДПЛС
Получение сигналов от 2-х концевых выключателей состояния привода
Возможно подключение внешней кнопки функционального теста
Контроль вскрытия корпуса
Световая индикация состояния прибора и выходов
До 25 блоков к "С2000-КДЛ" или "С2000-КДЛ-2И</t>
  </si>
  <si>
    <t>Предназначен для работы в качестве совмещенного приемно-контрольного прибора и прибора управления средствами оповещения в составе комплексов технических средств пожарной сигнализации и автоматики, систем оповещения и управления эвакуацией 1 и 2 типов, охранной и тревожной сигнализации, технологической сигнализации.
Прибор способен работать автономно, а также может быть использован как адресное устройство при работе совместно с сетевым контроллером в составе ИСО "Орион". В качестве сетевого контроллера могут применяться пульт "С2000М" или ПК с установленным ПО АРМ "Орион Про".
При работе под управлением пульта "С2000М" вер.3.00 или выше, прибор, помимо управления средствами оповещения, обеспечивает подключение различного противопожарного оборудования в соответствии с РЭ на пульт "С2000М".</t>
  </si>
  <si>
    <t>Блок речевого оповещения "Рупор-300" предназначен для воспроизведения записанных в блок или трансляции внешних речевых сообщений о действиях, направленных на обеспечение безопасности и оповещения при возникновении пожара и других чрезвычайных ситуаций. Блок может работать только в составе ИСО "Орион".</t>
  </si>
  <si>
    <t>Оповещатель охранно-пожарный свето-звуковой ОПОП 124-7 12В предназначен для выдачи световых и звуковых сигналов оповещения в системах охранной и охранно-пожарной сигнализации, а также информировании при наступлении особых ситуаций, таких как включение систем порошкового, газового либо водяного пожаротушения и других.</t>
  </si>
  <si>
    <t>ИЗВЕЩАТЕЛЬ ПОЖАРНЫЙ ДЫМОВОЙ ОПТИКО - ЭЛЕКТРОННЫЙ АВТОНОМНЫЙ ИП 212 -142
Извещатели пожарные дымовые оптико-электронные автономные ИП 212-142 предназначены для обнаружения загораний, сопровождающихся появлением дыма малой концентрации в закрытых помещениях различных зданий и сооружений, путем регистрации отраженного от частиц дыма оптического излучения и выдачи тревожных извещений в виде громких звуковых сигналов. Извещатели не реагируют на изменение температуры, влажности, на наличие пламени, естественного или искусственного света.</t>
  </si>
  <si>
    <t>Извещатель пожарный дымовой оптико-электронный ИП 212-187 предназначен для раннего обнаружения загорания, сопровождающегося появлением дыма малой концентрации в закрытых помещениях различных зданий и сооружений. Питание извещателя и передача сигнала «Пожар» осуществляется по двухпроводному шлейфу сигнализации и сопровождается включением оптического индикатора при срабатывании извещателя.</t>
  </si>
  <si>
    <t>Извещатель пожарный дымовой оптико-электронный ИП 212-45 предназначен для раннего обнаружения загорания, сопровождающегося появлением дыма малой концентрации в закрытых помещениях различных зданий и сооружений. Питание извещателя и передача сигнала «Пожар» осуществляется по двухпроводному шлейфу сигнализации и сопровождается включением оптического индикатора при срабатывании извещателя.</t>
  </si>
  <si>
    <t>Извещатель пожарный дымовой оптико-электронный адресно-аналоговый ИП 212-64 предназначен для обнаружения загораний, сопровождающихся появлением дыма малой концентрации внутри контролируемого пространства в закрытых помещениях различных зданий и сооружений и передачи сигнала «Пожар» в приемно-контрольный прибор «Рубеж-4А», «Рубеж-2ОП»,ППКПУ серии «Водолей».</t>
  </si>
  <si>
    <t>Извещатель пожарный ручной электроконтактный ИПР 513-10 предназначен для ручной подачи сигнала «Пожар» в системах пожарной сигнализации.</t>
  </si>
  <si>
    <t>Гофра ⦰ 16</t>
  </si>
  <si>
    <t>Seagate Skyhawk, 6TB, Video Internal Hard Drive, 3.5", SATA</t>
  </si>
  <si>
    <t>Seagate SkyHawk, 8 TB, Video Internal Hard Drive, 3.5", SATA</t>
  </si>
  <si>
    <t xml:space="preserve">Seagate Skyhawk AI 10TB Video Internal Hard Drive HDD – 3.5 Inch SATA </t>
  </si>
  <si>
    <t>2-ch Mini Wi-Fi NVS
Equipped with Wi Fi hotspot, one click to add wireless IPC
Supports Micro SD card storage, up to 512GB
Through the HC App, initialization configurations such as scanning and adding devices, formatting storage media, and adding IPC with just one click are completed, enabling remote preview and playback, channel intercom, pan tilt control, and other operations
Through the HC App, device sharing, channel management, storage media management, recording plan settings, message settings, video encryption, and other configurations can be performed</t>
  </si>
  <si>
    <t>32-ch 1U K Series AcuSense 4K NVR
Up to 32-ch IP camera inputs
H.265+/H.265/H.264+/H.264 video formats
Up to 2-ch@12 MP or 3-ch@8 MP or 6-ch@4 MP or 12-ch@1080p decoding capacity
Up to 256 Mbps incoming bandwidth
Adopt Hikvision Acusense technology to minimize manual effort and security costs</t>
  </si>
  <si>
    <t>2MP H.265 One bullet + One turret WiFi NVS Kit
Easy and quick wireless installation
All cameras can be linked with NVS at one time
Secure and integrated video storage, all videos are stored in NVS
Up to 512 GB Micro SD card storage capacity
Remote mobile phone management, all functions can be performed through Hik-Connect, such as camera adding, two-way audio, live view, playback, etc.
Accurate motion detection function
Smart IR and white light
Built-in mic and speaker for two-way audio
1 fixed PT turret camera and 1 fixed bullet camera, both with 2 MP resolution and 2.8 mm focal length</t>
  </si>
  <si>
    <t>4MP H.265 One bullet + One turret WiFi NVS Kit
Easy and quick wireless installation
All cameras can be linked with NVS at one time
Secure and integrated video storage, all videos are stored in NVS
Up to 512 GB Micro SD card storage capacity
Remote mobile phone management, all functions can be performed through Hik-Connect, such as camera adding, two-way audio, live view, playback, etc.
Accurate motion detection function
Smart IR and white light
Built-in mic and speaker for two-way audio
1 fixed PT turret camera and 1 fixed bullet camera, both with 4 MP resolution and 2.8 mm focal length</t>
  </si>
  <si>
    <t>4MP H.265 One bullet + One PTDome WiFi NVS Kit
Easy and quick wireless installation
All cameras can be linked with NVS at one time
Secure and integrated video storage, all videos are stored in NVS
Up to 512 GB Micro SD card storage capacity
Remote mobile phone management, all functions can be performed through Hik-Connect, such as camera adding, two-way audio, live view, playback, etc.
Accurate motion detection function
Smart IR and white light
Built-in mic and speaker for two-way audio
1 fixed PT turret camera and 1 fixed Speed Dome camera, both with 4 MP resolution and 2.8 mm focal length</t>
  </si>
  <si>
    <t>4MP H.265 TWO bullet WiFi NVS Kit
Easy and quick wireless installation
All cameras can be linked with NVS at one time
Secure and integrated video storage, all videos are stored in NVS
Up to 512 GB Micro SD card storage capacity
Remote mobile phone management, all functions can be performed through Hik-Connect, such as camera adding, two-way audio, live view, playback, etc.
Accurate motion detection function
Smart IR and white light
Built-in mic and speaker for two-way audio
2 fixed bullet cameras with 4 MP resolution and 2.8 mm focal length</t>
  </si>
  <si>
    <t>Value Tripod Turnstile
Bidirectional (Entering/Exiting) lane.
Fire alarm passing: When triggered, the arms will be dropped automatically for emergency evacuation.
High-brightness LED indicates the entrance/exit and passing status.</t>
  </si>
  <si>
    <t>Pro Tripod Turnstile
Barrier open/closed, free accessing, forbidden mode are selectable.
Bidirectional (entering/exiting) lane
LED indicates the entrance/exit and passing status.
Fire alarm passing: when the fire alarm is triggered, the barrier will be dropped automatically for emergency evacuation.
Valid passing duration settings: system will cancel the passing permission if a person does not pass through the lane within the valid passing duration.
Easy integration of any third-party software management system via ISAPI procotol.
With key buttons to configure turnstile's functions and parameters offline.</t>
  </si>
  <si>
    <t>HIKVISION DS-TMG023 Coil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</si>
</sst>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_([$UZS]\ * #,##0.00_);_([$UZS]\ * \(#,##0.00\);_([$UZS]\ * &quot;-&quot;??_);_(@_)"/>
    <numFmt numFmtId="166" formatCode="[$$-C09]#,##0.00"/>
    <numFmt numFmtId="167" formatCode="_-* #,##0.00_р_._-;\-* #,##0.00_р_._-;_-* &quot;-&quot;??_р_._-;_-@_-"/>
    <numFmt numFmtId="168" formatCode="[$¥-804]#,##0.00;[$¥-804]\-#,##0.00"/>
  </numFmts>
  <fonts count="40">
    <font>
      <sz val="11"/>
      <color theme="1"/>
      <name val="Calibri"/>
      <family val="2"/>
      <charset val="204"/>
      <scheme val="minor"/>
    </font>
    <font>
      <sz val="11"/>
      <color theme="1"/>
      <name val="Verdana"/>
      <family val="2"/>
    </font>
    <font>
      <sz val="10"/>
      <color theme="1"/>
      <name val="Verdana"/>
      <family val="2"/>
    </font>
    <font>
      <b/>
      <sz val="11"/>
      <color theme="1"/>
      <name val="Verdana"/>
      <family val="2"/>
    </font>
    <font>
      <sz val="9"/>
      <color theme="1"/>
      <name val="Verdana"/>
      <family val="2"/>
    </font>
    <font>
      <b/>
      <sz val="9"/>
      <color theme="1"/>
      <name val="Verdana"/>
      <family val="2"/>
    </font>
    <font>
      <sz val="9"/>
      <name val="Verdana"/>
      <family val="2"/>
    </font>
    <font>
      <sz val="11"/>
      <color theme="1"/>
      <name val="Calibri"/>
      <family val="2"/>
      <charset val="204"/>
      <scheme val="minor"/>
    </font>
    <font>
      <sz val="11"/>
      <color indexed="8"/>
      <name val="Calibri"/>
      <family val="2"/>
      <scheme val="minor"/>
    </font>
    <font>
      <sz val="10"/>
      <name val="Arial"/>
      <family val="2"/>
    </font>
    <font>
      <sz val="12"/>
      <name val="宋体"/>
      <charset val="134"/>
    </font>
    <font>
      <sz val="12"/>
      <name val="Times New Roman"/>
      <family val="1"/>
    </font>
    <font>
      <sz val="11"/>
      <name val="Verdana"/>
      <family val="2"/>
    </font>
    <font>
      <sz val="11"/>
      <color theme="0"/>
      <name val="Calibri"/>
      <family val="2"/>
      <charset val="204"/>
      <scheme val="minor"/>
    </font>
    <font>
      <b/>
      <sz val="10"/>
      <color theme="1"/>
      <name val="Verdana"/>
      <family val="2"/>
    </font>
    <font>
      <sz val="9"/>
      <color theme="1"/>
      <name val="Verdana"/>
      <family val="2"/>
      <charset val="204"/>
    </font>
    <font>
      <sz val="8"/>
      <name val="Calibri"/>
      <family val="2"/>
      <charset val="204"/>
      <scheme val="minor"/>
    </font>
    <font>
      <b/>
      <sz val="10"/>
      <color theme="1"/>
      <name val="Times New Roman"/>
      <family val="1"/>
      <charset val="204"/>
    </font>
    <font>
      <sz val="12"/>
      <color theme="1"/>
      <name val="Times New Roman"/>
      <family val="1"/>
      <charset val="204"/>
    </font>
    <font>
      <sz val="8"/>
      <color theme="1"/>
      <name val="Verdana"/>
      <family val="2"/>
    </font>
    <font>
      <sz val="12"/>
      <color theme="1"/>
      <name val="Verdana"/>
      <family val="2"/>
    </font>
    <font>
      <b/>
      <sz val="12"/>
      <color theme="1"/>
      <name val="Verdana"/>
      <family val="2"/>
    </font>
    <font>
      <sz val="12"/>
      <color theme="1"/>
      <name val="Calibri"/>
      <family val="2"/>
      <charset val="204"/>
      <scheme val="minor"/>
    </font>
    <font>
      <b/>
      <sz val="12"/>
      <color theme="1"/>
      <name val="Verdana"/>
      <family val="2"/>
      <charset val="204"/>
    </font>
    <font>
      <sz val="12"/>
      <color theme="1"/>
      <name val="Tahoma"/>
      <family val="2"/>
      <charset val="204"/>
    </font>
    <font>
      <sz val="10"/>
      <color theme="1"/>
      <name val="Times New Roman"/>
      <family val="1"/>
      <charset val="204"/>
    </font>
    <font>
      <sz val="10"/>
      <name val="Arial Cyr"/>
      <charset val="204"/>
    </font>
    <font>
      <sz val="11"/>
      <name val="돋움"/>
      <family val="3"/>
      <charset val="129"/>
    </font>
    <font>
      <sz val="9"/>
      <name val="Calibri"/>
      <family val="3"/>
      <charset val="134"/>
      <scheme val="minor"/>
    </font>
    <font>
      <sz val="11"/>
      <color rgb="FF006100"/>
      <name val="Calibri"/>
      <family val="2"/>
      <scheme val="minor"/>
    </font>
    <font>
      <sz val="11"/>
      <color theme="1"/>
      <name val="Calibri"/>
      <family val="3"/>
      <charset val="134"/>
      <scheme val="minor"/>
    </font>
    <font>
      <sz val="10"/>
      <color theme="1"/>
      <name val="Arial"/>
      <family val="2"/>
    </font>
    <font>
      <b/>
      <sz val="10"/>
      <color rgb="FFFF0000"/>
      <name val="Arial"/>
      <family val="2"/>
    </font>
    <font>
      <b/>
      <sz val="14"/>
      <color rgb="FFFF0000"/>
      <name val="Arial"/>
      <family val="2"/>
    </font>
    <font>
      <sz val="10"/>
      <name val="Times New Roman"/>
      <family val="1"/>
      <charset val="204"/>
    </font>
    <font>
      <sz val="11"/>
      <name val="Calibri"/>
      <family val="2"/>
      <scheme val="minor"/>
    </font>
    <font>
      <b/>
      <sz val="14"/>
      <color theme="1"/>
      <name val="Verdana"/>
      <family val="2"/>
    </font>
    <font>
      <sz val="14"/>
      <color theme="1"/>
      <name val="Verdana"/>
      <family val="2"/>
    </font>
    <font>
      <sz val="14"/>
      <color theme="1"/>
      <name val="Times New Roman"/>
      <family val="1"/>
      <charset val="204"/>
    </font>
    <font>
      <sz val="14"/>
      <color theme="1"/>
      <name val="Calibri"/>
      <family val="2"/>
      <charset val="204"/>
      <scheme val="minor"/>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rgb="FFFF0000"/>
        <bgColor indexed="64"/>
      </patternFill>
    </fill>
    <fill>
      <patternFill patternType="solid">
        <fgColor rgb="FFC6EFCE"/>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theme="4" tint="0.39997558519241921"/>
      </top>
      <bottom style="thin">
        <color theme="4" tint="0.3999755851924192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theme="4" tint="0.3999755851924192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8">
    <xf numFmtId="0" fontId="0" fillId="0" borderId="0"/>
    <xf numFmtId="164" fontId="7" fillId="0" borderId="0" applyFont="0" applyFill="0" applyBorder="0" applyAlignment="0" applyProtection="0"/>
    <xf numFmtId="0" fontId="8" fillId="0" borderId="0"/>
    <xf numFmtId="0" fontId="9" fillId="0" borderId="0"/>
    <xf numFmtId="0" fontId="10" fillId="0" borderId="0"/>
    <xf numFmtId="0" fontId="11" fillId="0" borderId="0"/>
    <xf numFmtId="0" fontId="10" fillId="0" borderId="0"/>
    <xf numFmtId="0" fontId="7" fillId="0" borderId="0">
      <alignment vertical="center"/>
    </xf>
    <xf numFmtId="0" fontId="7" fillId="0" borderId="0"/>
    <xf numFmtId="0" fontId="8" fillId="0" borderId="0">
      <alignment vertical="center"/>
    </xf>
    <xf numFmtId="0" fontId="8" fillId="0" borderId="0">
      <alignment vertical="center"/>
    </xf>
    <xf numFmtId="0" fontId="26" fillId="0" borderId="0"/>
    <xf numFmtId="167" fontId="26" fillId="0" borderId="0" applyFont="0" applyFill="0" applyBorder="0" applyAlignment="0" applyProtection="0"/>
    <xf numFmtId="0" fontId="27" fillId="0" borderId="0">
      <alignment vertical="center"/>
    </xf>
    <xf numFmtId="0" fontId="10" fillId="0" borderId="0"/>
    <xf numFmtId="164" fontId="9" fillId="0" borderId="0" applyFont="0" applyFill="0" applyBorder="0" applyAlignment="0" applyProtection="0"/>
    <xf numFmtId="0" fontId="29" fillId="6" borderId="0" applyNumberFormat="0" applyBorder="0" applyAlignment="0" applyProtection="0"/>
    <xf numFmtId="168" fontId="30" fillId="0" borderId="0">
      <alignment vertical="center"/>
    </xf>
  </cellStyleXfs>
  <cellXfs count="186">
    <xf numFmtId="0" fontId="0" fillId="0" borderId="0" xfId="0"/>
    <xf numFmtId="0" fontId="1" fillId="0" borderId="0" xfId="0" applyFont="1"/>
    <xf numFmtId="0" fontId="1" fillId="0" borderId="0" xfId="0" applyFont="1" applyAlignment="1">
      <alignment horizontal="center" vertical="center"/>
    </xf>
    <xf numFmtId="0" fontId="1" fillId="0" borderId="1" xfId="0" applyFont="1" applyBorder="1" applyAlignment="1">
      <alignment horizontal="center" vertical="center"/>
    </xf>
    <xf numFmtId="0" fontId="3" fillId="3" borderId="1" xfId="0" applyFont="1" applyFill="1" applyBorder="1" applyAlignment="1">
      <alignment horizontal="center" vertical="center"/>
    </xf>
    <xf numFmtId="0" fontId="4" fillId="0" borderId="0" xfId="0" applyFont="1" applyAlignment="1">
      <alignment horizontal="center" vertical="center"/>
    </xf>
    <xf numFmtId="0" fontId="5" fillId="3"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0" xfId="0" applyFont="1"/>
    <xf numFmtId="0" fontId="1" fillId="0" borderId="1" xfId="0" applyFont="1" applyBorder="1"/>
    <xf numFmtId="0" fontId="4" fillId="0" borderId="1" xfId="0" applyFont="1" applyBorder="1" applyAlignment="1">
      <alignment horizontal="left" vertical="center" wrapText="1"/>
    </xf>
    <xf numFmtId="0" fontId="4" fillId="0" borderId="0" xfId="0" applyFont="1" applyAlignment="1">
      <alignment horizontal="left" vertical="center"/>
    </xf>
    <xf numFmtId="0" fontId="3" fillId="3" borderId="1" xfId="0" applyFont="1" applyFill="1" applyBorder="1" applyAlignment="1">
      <alignment horizontal="center" vertical="center" wrapText="1"/>
    </xf>
    <xf numFmtId="0" fontId="1" fillId="0" borderId="0" xfId="0" applyFont="1" applyAlignment="1">
      <alignment wrapText="1"/>
    </xf>
    <xf numFmtId="0" fontId="0" fillId="0" borderId="0" xfId="0" applyAlignment="1">
      <alignment vertical="center" wrapText="1"/>
    </xf>
    <xf numFmtId="0" fontId="6" fillId="0" borderId="1" xfId="0" applyFont="1" applyBorder="1" applyAlignment="1">
      <alignment horizontal="left" vertical="center" wrapText="1"/>
    </xf>
    <xf numFmtId="0" fontId="0" fillId="0" borderId="1" xfId="0" applyBorder="1"/>
    <xf numFmtId="0" fontId="1" fillId="0" borderId="0" xfId="0" applyFont="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center" vertical="center"/>
    </xf>
    <xf numFmtId="0" fontId="4" fillId="0" borderId="0" xfId="0" applyFont="1" applyAlignment="1">
      <alignment horizontal="left"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1" fillId="0" borderId="0" xfId="0" applyFont="1" applyAlignment="1">
      <alignment vertical="center"/>
    </xf>
    <xf numFmtId="0" fontId="3" fillId="0" borderId="0" xfId="0" applyFont="1" applyAlignment="1">
      <alignment horizontal="center"/>
    </xf>
    <xf numFmtId="0" fontId="1" fillId="0" borderId="1" xfId="0" applyFont="1" applyBorder="1" applyAlignment="1">
      <alignment vertical="center"/>
    </xf>
    <xf numFmtId="0" fontId="12" fillId="0" borderId="1" xfId="3" applyFont="1" applyBorder="1" applyAlignment="1">
      <alignment horizontal="left" vertical="center" wrapText="1"/>
    </xf>
    <xf numFmtId="0" fontId="1" fillId="0" borderId="1" xfId="0" applyFont="1" applyBorder="1" applyAlignment="1">
      <alignment horizontal="left" vertical="center" wrapText="1"/>
    </xf>
    <xf numFmtId="0" fontId="0" fillId="0" borderId="0" xfId="0" applyAlignment="1">
      <alignment horizontal="center" vertical="center"/>
    </xf>
    <xf numFmtId="0" fontId="13" fillId="0" borderId="0" xfId="0" applyFont="1"/>
    <xf numFmtId="0" fontId="14" fillId="3" borderId="1" xfId="0" applyFont="1" applyFill="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1" xfId="0" applyFont="1" applyBorder="1" applyAlignment="1">
      <alignment wrapText="1"/>
    </xf>
    <xf numFmtId="0" fontId="1" fillId="2" borderId="1" xfId="0" applyFont="1" applyFill="1" applyBorder="1" applyAlignment="1">
      <alignment horizontal="center" vertical="center"/>
    </xf>
    <xf numFmtId="0" fontId="9" fillId="0" borderId="0" xfId="9" applyFont="1" applyAlignment="1">
      <alignment vertical="center" wrapText="1"/>
    </xf>
    <xf numFmtId="0" fontId="0" fillId="0" borderId="1" xfId="0" applyBorder="1" applyAlignment="1">
      <alignment horizontal="center" vertical="center"/>
    </xf>
    <xf numFmtId="0" fontId="9" fillId="0" borderId="1" xfId="2" applyFont="1" applyBorder="1" applyAlignment="1">
      <alignment vertical="center" wrapText="1"/>
    </xf>
    <xf numFmtId="0" fontId="9" fillId="0" borderId="0" xfId="2" applyFont="1" applyAlignment="1">
      <alignment vertical="center"/>
    </xf>
    <xf numFmtId="0" fontId="19" fillId="0" borderId="0" xfId="0" applyFont="1" applyAlignment="1">
      <alignment vertical="center" wrapText="1"/>
    </xf>
    <xf numFmtId="0" fontId="0" fillId="0" borderId="5" xfId="0" applyBorder="1"/>
    <xf numFmtId="0" fontId="19" fillId="0" borderId="1" xfId="0" applyFont="1" applyBorder="1" applyAlignment="1">
      <alignment vertical="center" wrapText="1"/>
    </xf>
    <xf numFmtId="165" fontId="20" fillId="0" borderId="1" xfId="0" applyNumberFormat="1" applyFont="1" applyBorder="1" applyAlignment="1">
      <alignment horizontal="center" vertical="center"/>
    </xf>
    <xf numFmtId="0" fontId="21" fillId="0" borderId="1" xfId="0" applyFont="1" applyBorder="1"/>
    <xf numFmtId="164" fontId="20" fillId="0" borderId="1" xfId="0" applyNumberFormat="1" applyFont="1" applyBorder="1" applyAlignment="1">
      <alignment horizontal="center" vertical="center"/>
    </xf>
    <xf numFmtId="0" fontId="20" fillId="2" borderId="1" xfId="0" applyFont="1" applyFill="1" applyBorder="1" applyAlignment="1">
      <alignment horizontal="left" vertical="center" wrapText="1"/>
    </xf>
    <xf numFmtId="0" fontId="20" fillId="0" borderId="1" xfId="0" applyFont="1" applyBorder="1" applyAlignment="1">
      <alignment horizontal="left" vertical="center" wrapText="1"/>
    </xf>
    <xf numFmtId="0" fontId="21" fillId="3" borderId="1" xfId="0" applyFont="1" applyFill="1" applyBorder="1" applyAlignment="1">
      <alignment horizontal="center" vertical="center"/>
    </xf>
    <xf numFmtId="0" fontId="20" fillId="0" borderId="1" xfId="0" applyFont="1" applyBorder="1" applyAlignment="1">
      <alignment horizontal="center" vertical="center" wrapText="1"/>
    </xf>
    <xf numFmtId="0" fontId="20" fillId="0" borderId="0" xfId="0" applyFont="1"/>
    <xf numFmtId="0" fontId="21" fillId="3" borderId="1" xfId="0" applyFont="1" applyFill="1" applyBorder="1" applyAlignment="1">
      <alignment horizontal="left" vertical="center"/>
    </xf>
    <xf numFmtId="0" fontId="23" fillId="0" borderId="1" xfId="0" applyFont="1" applyBorder="1"/>
    <xf numFmtId="0" fontId="22" fillId="0" borderId="0" xfId="0" applyFont="1"/>
    <xf numFmtId="0" fontId="22" fillId="0" borderId="0" xfId="0" applyFont="1" applyAlignment="1">
      <alignment horizontal="center" vertical="center"/>
    </xf>
    <xf numFmtId="0" fontId="20" fillId="0" borderId="0" xfId="0" applyFont="1" applyAlignment="1">
      <alignment horizontal="left" vertical="center"/>
    </xf>
    <xf numFmtId="0" fontId="21" fillId="3" borderId="3" xfId="0" applyFont="1" applyFill="1" applyBorder="1" applyAlignment="1">
      <alignment horizontal="center" vertical="center"/>
    </xf>
    <xf numFmtId="0" fontId="20" fillId="0" borderId="3" xfId="0" applyFont="1" applyBorder="1" applyAlignment="1">
      <alignment horizontal="left" vertical="center" wrapText="1"/>
    </xf>
    <xf numFmtId="0" fontId="21" fillId="3" borderId="4" xfId="0" applyFont="1" applyFill="1" applyBorder="1" applyAlignment="1">
      <alignment horizontal="center" vertical="center"/>
    </xf>
    <xf numFmtId="0" fontId="20" fillId="0" borderId="1" xfId="0" applyFont="1" applyBorder="1" applyAlignment="1">
      <alignment vertical="center" wrapText="1"/>
    </xf>
    <xf numFmtId="0" fontId="20" fillId="0" borderId="0" xfId="0" applyFont="1" applyAlignment="1">
      <alignment horizontal="center" vertical="center"/>
    </xf>
    <xf numFmtId="0" fontId="20" fillId="0" borderId="1" xfId="0" applyFont="1" applyBorder="1" applyAlignment="1">
      <alignment horizontal="center" vertical="center"/>
    </xf>
    <xf numFmtId="49" fontId="24" fillId="0" borderId="1" xfId="0" applyNumberFormat="1" applyFont="1" applyBorder="1" applyAlignment="1">
      <alignment vertical="center"/>
    </xf>
    <xf numFmtId="49" fontId="24" fillId="0" borderId="5" xfId="0" applyNumberFormat="1" applyFont="1" applyBorder="1" applyAlignment="1">
      <alignment vertical="center"/>
    </xf>
    <xf numFmtId="0" fontId="20" fillId="2" borderId="1" xfId="0" applyFont="1" applyFill="1" applyBorder="1" applyAlignment="1">
      <alignment horizontal="left" wrapText="1" indent="1"/>
    </xf>
    <xf numFmtId="0" fontId="18" fillId="2" borderId="1" xfId="0" applyFont="1" applyFill="1" applyBorder="1" applyAlignment="1">
      <alignment horizontal="left" wrapText="1" indent="1"/>
    </xf>
    <xf numFmtId="0" fontId="21" fillId="3" borderId="1" xfId="0" applyFont="1" applyFill="1" applyBorder="1" applyAlignment="1">
      <alignment horizontal="center" vertical="center" wrapText="1"/>
    </xf>
    <xf numFmtId="0" fontId="20" fillId="0" borderId="0" xfId="0" applyFont="1" applyAlignment="1">
      <alignment vertical="center" wrapText="1"/>
    </xf>
    <xf numFmtId="0" fontId="20" fillId="0" borderId="1" xfId="0" applyFont="1" applyBorder="1" applyAlignment="1">
      <alignment horizontal="left" vertical="center"/>
    </xf>
    <xf numFmtId="0" fontId="20" fillId="0" borderId="0" xfId="0" applyFont="1" applyAlignment="1">
      <alignment horizontal="center"/>
    </xf>
    <xf numFmtId="0" fontId="1" fillId="0" borderId="0" xfId="0" applyFont="1" applyBorder="1" applyAlignment="1">
      <alignment horizontal="center" vertical="center"/>
    </xf>
    <xf numFmtId="0" fontId="1"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0" fontId="2" fillId="0" borderId="7" xfId="0" applyFont="1" applyFill="1" applyBorder="1" applyAlignment="1">
      <alignment horizontal="center" vertical="center" wrapText="1"/>
    </xf>
    <xf numFmtId="0" fontId="1" fillId="0" borderId="8" xfId="0" applyFont="1" applyBorder="1" applyAlignment="1">
      <alignment horizontal="center" vertical="center"/>
    </xf>
    <xf numFmtId="0" fontId="2" fillId="2" borderId="8" xfId="0" applyFont="1" applyFill="1" applyBorder="1" applyAlignment="1">
      <alignment horizontal="center" vertical="center" wrapText="1"/>
    </xf>
    <xf numFmtId="0" fontId="20" fillId="0" borderId="5" xfId="0" applyFont="1" applyBorder="1" applyAlignment="1">
      <alignment horizontal="center" vertical="center"/>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2" borderId="0" xfId="0" applyFill="1"/>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2" borderId="0" xfId="0" applyFill="1" applyAlignment="1">
      <alignment horizontal="center"/>
    </xf>
    <xf numFmtId="0" fontId="1" fillId="0" borderId="1" xfId="0" applyFont="1" applyBorder="1" applyAlignment="1">
      <alignment horizontal="center" vertical="center" wrapText="1"/>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2" fillId="0" borderId="1" xfId="0" applyFont="1" applyBorder="1" applyAlignment="1">
      <alignment horizontal="center" vertical="center" wrapText="1"/>
    </xf>
    <xf numFmtId="166" fontId="20" fillId="2" borderId="4" xfId="0" applyNumberFormat="1" applyFont="1" applyFill="1" applyBorder="1" applyAlignment="1">
      <alignment horizontal="center" vertical="center" wrapText="1"/>
    </xf>
    <xf numFmtId="164" fontId="20" fillId="0" borderId="1" xfId="1" applyNumberFormat="1" applyFont="1" applyBorder="1" applyAlignment="1">
      <alignment horizontal="center" vertical="center"/>
    </xf>
    <xf numFmtId="0" fontId="19" fillId="0" borderId="1" xfId="0" applyFont="1" applyBorder="1" applyAlignment="1">
      <alignment horizontal="center" vertical="center" wrapText="1"/>
    </xf>
    <xf numFmtId="0" fontId="15" fillId="0" borderId="8" xfId="0" applyFont="1" applyBorder="1" applyAlignment="1">
      <alignment horizontal="center" vertical="center" wrapText="1"/>
    </xf>
    <xf numFmtId="164" fontId="20" fillId="0" borderId="8" xfId="1" applyNumberFormat="1" applyFont="1" applyBorder="1" applyAlignment="1">
      <alignment horizontal="center" vertical="center"/>
    </xf>
    <xf numFmtId="0" fontId="21" fillId="0" borderId="8" xfId="0" applyFont="1" applyBorder="1"/>
    <xf numFmtId="0" fontId="20" fillId="0" borderId="8"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5" fillId="2" borderId="1" xfId="0" applyFont="1" applyFill="1" applyBorder="1" applyAlignment="1">
      <alignment horizontal="left" vertical="center" wrapText="1" inden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5" fillId="2" borderId="1" xfId="0" applyFont="1" applyFill="1" applyBorder="1" applyAlignment="1">
      <alignment vertical="center"/>
    </xf>
    <xf numFmtId="0" fontId="25" fillId="2" borderId="1" xfId="0" applyFont="1" applyFill="1" applyBorder="1" applyAlignment="1">
      <alignment horizontal="left" vertical="center"/>
    </xf>
    <xf numFmtId="0" fontId="17" fillId="4" borderId="1" xfId="0" applyFont="1" applyFill="1" applyBorder="1" applyAlignment="1">
      <alignment horizontal="center" vertical="center" wrapText="1"/>
    </xf>
    <xf numFmtId="164" fontId="17" fillId="4" borderId="1" xfId="1" applyNumberFormat="1" applyFont="1" applyFill="1" applyBorder="1" applyAlignment="1">
      <alignment horizontal="left" vertical="center" wrapText="1"/>
    </xf>
    <xf numFmtId="1" fontId="17"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2" fillId="0" borderId="1" xfId="0" applyFont="1" applyBorder="1" applyAlignment="1">
      <alignment horizontal="center" vertical="center" wrapText="1"/>
    </xf>
    <xf numFmtId="166" fontId="1" fillId="0" borderId="0" xfId="0" applyNumberFormat="1" applyFont="1"/>
    <xf numFmtId="165" fontId="1" fillId="0" borderId="0" xfId="0" applyNumberFormat="1" applyFont="1"/>
    <xf numFmtId="164" fontId="20" fillId="5" borderId="1" xfId="1" applyNumberFormat="1" applyFont="1" applyFill="1" applyBorder="1" applyAlignment="1">
      <alignment horizontal="center" vertical="center"/>
    </xf>
    <xf numFmtId="165" fontId="20" fillId="5" borderId="1" xfId="0" applyNumberFormat="1" applyFont="1" applyFill="1" applyBorder="1" applyAlignment="1">
      <alignment horizontal="center" vertical="center"/>
    </xf>
    <xf numFmtId="165" fontId="20" fillId="2" borderId="1" xfId="0" applyNumberFormat="1" applyFont="1" applyFill="1" applyBorder="1" applyAlignment="1">
      <alignment horizontal="center" vertical="center"/>
    </xf>
    <xf numFmtId="0" fontId="25" fillId="5" borderId="1" xfId="0" applyFont="1" applyFill="1" applyBorder="1" applyAlignment="1">
      <alignment horizontal="left" vertical="center"/>
    </xf>
    <xf numFmtId="168" fontId="31" fillId="0" borderId="1" xfId="17" applyFont="1" applyBorder="1" applyAlignment="1">
      <alignment horizontal="left" vertical="center" wrapText="1"/>
    </xf>
    <xf numFmtId="0" fontId="25" fillId="0" borderId="1" xfId="0" applyFont="1" applyFill="1" applyBorder="1" applyAlignment="1">
      <alignment horizontal="left" vertical="center"/>
    </xf>
    <xf numFmtId="0" fontId="34" fillId="2" borderId="1" xfId="0" applyFont="1" applyFill="1" applyBorder="1" applyAlignment="1">
      <alignment horizontal="left" vertical="center"/>
    </xf>
    <xf numFmtId="0" fontId="35" fillId="2" borderId="1" xfId="16" applyFont="1" applyFill="1" applyBorder="1" applyAlignment="1">
      <alignment horizontal="left" vertical="center"/>
    </xf>
    <xf numFmtId="0" fontId="0" fillId="0" borderId="0" xfId="0" applyAlignment="1">
      <alignment wrapText="1"/>
    </xf>
    <xf numFmtId="0" fontId="3" fillId="3" borderId="3" xfId="0" applyFont="1" applyFill="1" applyBorder="1" applyAlignment="1">
      <alignment horizontal="center" vertical="center"/>
    </xf>
    <xf numFmtId="0" fontId="1" fillId="0" borderId="3" xfId="0" applyFont="1" applyBorder="1" applyAlignment="1">
      <alignment horizontal="center" vertical="center"/>
    </xf>
    <xf numFmtId="0" fontId="0" fillId="0" borderId="1" xfId="0" applyBorder="1" applyAlignment="1">
      <alignment horizontal="center" vertical="center" wrapText="1"/>
    </xf>
    <xf numFmtId="0" fontId="36" fillId="3" borderId="1" xfId="0" applyFont="1" applyFill="1" applyBorder="1" applyAlignment="1">
      <alignment horizontal="left" vertical="center"/>
    </xf>
    <xf numFmtId="0" fontId="37" fillId="2" borderId="1" xfId="0" applyFont="1" applyFill="1" applyBorder="1" applyAlignment="1">
      <alignment horizontal="left" vertical="center" wrapText="1"/>
    </xf>
    <xf numFmtId="0" fontId="39" fillId="0" borderId="0" xfId="0" applyFont="1" applyAlignment="1">
      <alignment horizontal="left" vertical="center"/>
    </xf>
    <xf numFmtId="0" fontId="1" fillId="7" borderId="1" xfId="0" applyFont="1" applyFill="1" applyBorder="1" applyAlignment="1">
      <alignment horizontal="center" vertical="center"/>
    </xf>
    <xf numFmtId="0" fontId="1" fillId="7" borderId="1" xfId="0" applyFont="1" applyFill="1" applyBorder="1"/>
    <xf numFmtId="0" fontId="37" fillId="7" borderId="1" xfId="0" applyFont="1" applyFill="1" applyBorder="1" applyAlignment="1">
      <alignment horizontal="left" vertical="center" wrapText="1"/>
    </xf>
    <xf numFmtId="0" fontId="1" fillId="7" borderId="1" xfId="0" applyFont="1" applyFill="1" applyBorder="1" applyAlignment="1">
      <alignment vertical="center" wrapText="1"/>
    </xf>
    <xf numFmtId="0" fontId="4" fillId="7" borderId="1" xfId="0" applyFont="1" applyFill="1" applyBorder="1" applyAlignment="1">
      <alignment horizontal="center" vertical="center"/>
    </xf>
    <xf numFmtId="0" fontId="38" fillId="7" borderId="1" xfId="0" applyFont="1" applyFill="1" applyBorder="1" applyAlignment="1">
      <alignment horizontal="left" vertical="center" wrapText="1" indent="1"/>
    </xf>
    <xf numFmtId="0" fontId="4" fillId="7" borderId="1" xfId="0" applyFont="1" applyFill="1" applyBorder="1" applyAlignment="1">
      <alignment horizontal="left" vertical="center" wrapText="1"/>
    </xf>
    <xf numFmtId="0" fontId="1" fillId="0" borderId="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xf>
    <xf numFmtId="0" fontId="1" fillId="0" borderId="1" xfId="0" applyFont="1" applyBorder="1" applyAlignment="1">
      <alignment horizontal="center" vertical="center" wrapText="1"/>
    </xf>
    <xf numFmtId="0" fontId="1" fillId="0" borderId="5"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7" xfId="0" applyFont="1" applyBorder="1" applyAlignment="1">
      <alignment horizontal="center" vertical="center" wrapText="1"/>
    </xf>
    <xf numFmtId="0" fontId="0" fillId="0" borderId="5"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1" fillId="0" borderId="5"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7" borderId="1" xfId="0" applyFont="1" applyFill="1" applyBorder="1" applyAlignment="1">
      <alignment horizontal="center" vertical="center" wrapText="1"/>
    </xf>
    <xf numFmtId="0" fontId="0" fillId="7" borderId="1" xfId="0" applyFill="1" applyBorder="1"/>
    <xf numFmtId="0" fontId="15" fillId="7" borderId="8" xfId="0" applyFont="1" applyFill="1" applyBorder="1" applyAlignment="1">
      <alignment horizontal="center" vertical="center" wrapText="1"/>
    </xf>
    <xf numFmtId="164" fontId="20" fillId="7" borderId="8" xfId="1" applyNumberFormat="1" applyFont="1" applyFill="1" applyBorder="1" applyAlignment="1">
      <alignment horizontal="center" vertical="center"/>
    </xf>
    <xf numFmtId="165" fontId="20" fillId="7" borderId="1" xfId="0" applyNumberFormat="1" applyFont="1" applyFill="1" applyBorder="1" applyAlignment="1">
      <alignment horizontal="center" vertical="center"/>
    </xf>
    <xf numFmtId="0" fontId="23" fillId="7" borderId="1" xfId="0" applyFont="1" applyFill="1" applyBorder="1"/>
    <xf numFmtId="164" fontId="20" fillId="7" borderId="1" xfId="0" applyNumberFormat="1" applyFont="1" applyFill="1" applyBorder="1" applyAlignment="1">
      <alignment horizontal="center" vertical="center"/>
    </xf>
    <xf numFmtId="0" fontId="0" fillId="7" borderId="0" xfId="0" applyFill="1"/>
    <xf numFmtId="0" fontId="1" fillId="7" borderId="0" xfId="0" applyFont="1" applyFill="1" applyAlignment="1">
      <alignment horizontal="center" vertical="center"/>
    </xf>
    <xf numFmtId="0" fontId="21" fillId="7" borderId="1" xfId="0" applyFont="1" applyFill="1" applyBorder="1"/>
    <xf numFmtId="164" fontId="20" fillId="7" borderId="1" xfId="1" applyNumberFormat="1" applyFont="1" applyFill="1" applyBorder="1" applyAlignment="1">
      <alignment horizontal="center" vertical="center"/>
    </xf>
    <xf numFmtId="0" fontId="1" fillId="7" borderId="5" xfId="0" applyFont="1" applyFill="1" applyBorder="1" applyAlignment="1">
      <alignment horizontal="center" vertical="center"/>
    </xf>
    <xf numFmtId="0" fontId="2" fillId="7" borderId="7" xfId="0" applyFont="1" applyFill="1" applyBorder="1" applyAlignment="1">
      <alignment horizontal="center" vertical="center" wrapText="1"/>
    </xf>
    <xf numFmtId="0" fontId="20" fillId="7" borderId="1" xfId="0" applyFont="1" applyFill="1" applyBorder="1" applyAlignment="1">
      <alignment horizontal="center" vertical="center"/>
    </xf>
    <xf numFmtId="0" fontId="1" fillId="7" borderId="0" xfId="0" applyFont="1" applyFill="1"/>
    <xf numFmtId="0" fontId="1" fillId="0" borderId="1" xfId="0" applyFont="1" applyFill="1" applyBorder="1" applyAlignment="1">
      <alignment horizontal="center" vertical="center"/>
    </xf>
    <xf numFmtId="0" fontId="0" fillId="0" borderId="1" xfId="0" applyFill="1" applyBorder="1"/>
    <xf numFmtId="0" fontId="2" fillId="0" borderId="1" xfId="0" applyFont="1" applyFill="1" applyBorder="1" applyAlignment="1">
      <alignment horizontal="center" vertical="center" wrapText="1"/>
    </xf>
    <xf numFmtId="0" fontId="1" fillId="0" borderId="5" xfId="0" applyFont="1" applyFill="1" applyBorder="1" applyAlignment="1">
      <alignment horizontal="center" vertical="center"/>
    </xf>
    <xf numFmtId="164" fontId="20" fillId="0" borderId="1" xfId="1" applyNumberFormat="1" applyFont="1" applyFill="1" applyBorder="1" applyAlignment="1">
      <alignment horizontal="center" vertical="center"/>
    </xf>
    <xf numFmtId="165" fontId="20" fillId="0" borderId="1" xfId="0" applyNumberFormat="1" applyFont="1" applyFill="1" applyBorder="1" applyAlignment="1">
      <alignment horizontal="center" vertical="center"/>
    </xf>
    <xf numFmtId="0" fontId="21" fillId="0" borderId="1" xfId="0" applyFont="1" applyFill="1" applyBorder="1"/>
    <xf numFmtId="164" fontId="20" fillId="0" borderId="1" xfId="0" applyNumberFormat="1" applyFont="1" applyFill="1" applyBorder="1" applyAlignment="1">
      <alignment horizontal="center" vertical="center"/>
    </xf>
    <xf numFmtId="0" fontId="0" fillId="0" borderId="0" xfId="0" applyFill="1"/>
    <xf numFmtId="0" fontId="1" fillId="0" borderId="0" xfId="0" applyFont="1" applyFill="1"/>
    <xf numFmtId="0" fontId="1" fillId="0" borderId="1" xfId="0" applyFont="1" applyFill="1" applyBorder="1"/>
    <xf numFmtId="0" fontId="1" fillId="7" borderId="1" xfId="0" applyFont="1" applyFill="1" applyBorder="1" applyAlignment="1">
      <alignment horizontal="center" vertical="center" wrapText="1"/>
    </xf>
    <xf numFmtId="168" fontId="31" fillId="7" borderId="1" xfId="17" applyFont="1" applyFill="1" applyBorder="1" applyAlignment="1">
      <alignment horizontal="left" vertical="center" wrapText="1"/>
    </xf>
    <xf numFmtId="0" fontId="20" fillId="0" borderId="1" xfId="0" applyFont="1" applyFill="1" applyBorder="1" applyAlignment="1">
      <alignment horizontal="left" wrapText="1" indent="1"/>
    </xf>
    <xf numFmtId="0" fontId="4" fillId="0" borderId="1" xfId="0" applyFont="1" applyFill="1" applyBorder="1" applyAlignment="1">
      <alignment horizontal="center" vertical="center"/>
    </xf>
    <xf numFmtId="0" fontId="20" fillId="0" borderId="1" xfId="0" applyFont="1" applyFill="1" applyBorder="1" applyAlignment="1">
      <alignment horizontal="center" vertical="center"/>
    </xf>
    <xf numFmtId="168" fontId="31" fillId="0" borderId="1" xfId="17" applyFont="1" applyFill="1" applyBorder="1" applyAlignment="1">
      <alignment horizontal="left" vertical="center" wrapText="1"/>
    </xf>
  </cellXfs>
  <cellStyles count="18">
    <cellStyle name="Normal 2" xfId="10" xr:uid="{00000000-0005-0000-0000-000000000000}"/>
    <cellStyle name="Normal 4" xfId="2" xr:uid="{00000000-0005-0000-0000-000001000000}"/>
    <cellStyle name="Денежный" xfId="1" builtinId="4"/>
    <cellStyle name="Обычный" xfId="0" builtinId="0"/>
    <cellStyle name="Обычный 2" xfId="5" xr:uid="{00000000-0005-0000-0000-000002000000}"/>
    <cellStyle name="Обычный 3" xfId="11" xr:uid="{00000000-0005-0000-0000-000003000000}"/>
    <cellStyle name="Финансовый 2" xfId="12" xr:uid="{00000000-0005-0000-0000-000004000000}"/>
    <cellStyle name="Хороший" xfId="16" builtinId="26"/>
    <cellStyle name="표준_08060531" xfId="13" xr:uid="{00000000-0005-0000-0000-00000F000000}"/>
    <cellStyle name="常规 14 3" xfId="17" xr:uid="{FAC32899-EF7B-4471-8F05-8AB9A4CB9962}"/>
    <cellStyle name="常规 2" xfId="9" xr:uid="{00000000-0005-0000-0000-000006000000}"/>
    <cellStyle name="常规 2 2" xfId="3" xr:uid="{00000000-0005-0000-0000-000007000000}"/>
    <cellStyle name="常规 2 3" xfId="14" xr:uid="{00000000-0005-0000-0000-000008000000}"/>
    <cellStyle name="常规 3" xfId="4" xr:uid="{00000000-0005-0000-0000-000009000000}"/>
    <cellStyle name="常规 3 2" xfId="6" xr:uid="{00000000-0005-0000-0000-00000A000000}"/>
    <cellStyle name="常规 4 2" xfId="7" xr:uid="{00000000-0005-0000-0000-00000B000000}"/>
    <cellStyle name="常规 7" xfId="8" xr:uid="{00000000-0005-0000-0000-00000C000000}"/>
    <cellStyle name="货币 2 4" xfId="15"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jpe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jpe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jpe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jpeg"/><Relationship Id="rId10" Type="http://schemas.openxmlformats.org/officeDocument/2006/relationships/image" Target="../media/image10.png"/><Relationship Id="rId19" Type="http://schemas.openxmlformats.org/officeDocument/2006/relationships/image" Target="../media/image19.jpe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jpeg"/></Relationships>
</file>

<file path=xl/drawings/_rels/drawing2.xml.rels><?xml version="1.0" encoding="UTF-8" standalone="yes"?>
<Relationships xmlns="http://schemas.openxmlformats.org/package/2006/relationships"><Relationship Id="rId8" Type="http://schemas.openxmlformats.org/officeDocument/2006/relationships/image" Target="../media/image32.jpeg"/><Relationship Id="rId3" Type="http://schemas.openxmlformats.org/officeDocument/2006/relationships/image" Target="../media/image29.jpeg"/><Relationship Id="rId7" Type="http://schemas.microsoft.com/office/2007/relationships/hdphoto" Target="../media/hdphoto2.wdp"/><Relationship Id="rId2" Type="http://schemas.openxmlformats.org/officeDocument/2006/relationships/image" Target="../media/image28.jpeg"/><Relationship Id="rId1" Type="http://schemas.openxmlformats.org/officeDocument/2006/relationships/image" Target="../media/image27.jpeg"/><Relationship Id="rId6" Type="http://schemas.openxmlformats.org/officeDocument/2006/relationships/image" Target="../media/image31.png"/><Relationship Id="rId11" Type="http://schemas.openxmlformats.org/officeDocument/2006/relationships/image" Target="../media/image35.jpeg"/><Relationship Id="rId5" Type="http://schemas.microsoft.com/office/2007/relationships/hdphoto" Target="../media/hdphoto1.wdp"/><Relationship Id="rId10" Type="http://schemas.openxmlformats.org/officeDocument/2006/relationships/image" Target="../media/image34.jpeg"/><Relationship Id="rId4" Type="http://schemas.openxmlformats.org/officeDocument/2006/relationships/image" Target="../media/image30.png"/><Relationship Id="rId9" Type="http://schemas.openxmlformats.org/officeDocument/2006/relationships/image" Target="../media/image33.jpeg"/></Relationships>
</file>

<file path=xl/drawings/_rels/drawing3.xml.rels><?xml version="1.0" encoding="UTF-8" standalone="yes"?>
<Relationships xmlns="http://schemas.openxmlformats.org/package/2006/relationships"><Relationship Id="rId26" Type="http://schemas.openxmlformats.org/officeDocument/2006/relationships/image" Target="../media/image61.jpeg"/><Relationship Id="rId21" Type="http://schemas.openxmlformats.org/officeDocument/2006/relationships/image" Target="../media/image56.jpeg"/><Relationship Id="rId42" Type="http://schemas.openxmlformats.org/officeDocument/2006/relationships/image" Target="../media/image77.jpeg"/><Relationship Id="rId47" Type="http://schemas.openxmlformats.org/officeDocument/2006/relationships/image" Target="../media/image82.png"/><Relationship Id="rId63" Type="http://schemas.openxmlformats.org/officeDocument/2006/relationships/image" Target="../media/image98.jpeg"/><Relationship Id="rId68" Type="http://schemas.openxmlformats.org/officeDocument/2006/relationships/image" Target="../media/image103.jpeg"/><Relationship Id="rId84" Type="http://schemas.openxmlformats.org/officeDocument/2006/relationships/image" Target="../media/image119.png"/><Relationship Id="rId89" Type="http://schemas.openxmlformats.org/officeDocument/2006/relationships/image" Target="../media/image124.jpeg"/><Relationship Id="rId16" Type="http://schemas.openxmlformats.org/officeDocument/2006/relationships/image" Target="../media/image51.jpeg"/><Relationship Id="rId11" Type="http://schemas.openxmlformats.org/officeDocument/2006/relationships/image" Target="../media/image46.jpeg"/><Relationship Id="rId32" Type="http://schemas.openxmlformats.org/officeDocument/2006/relationships/image" Target="../media/image67.jpeg"/><Relationship Id="rId37" Type="http://schemas.openxmlformats.org/officeDocument/2006/relationships/image" Target="../media/image72.png"/><Relationship Id="rId53" Type="http://schemas.openxmlformats.org/officeDocument/2006/relationships/image" Target="../media/image88.jpeg"/><Relationship Id="rId58" Type="http://schemas.openxmlformats.org/officeDocument/2006/relationships/image" Target="../media/image93.jpeg"/><Relationship Id="rId74" Type="http://schemas.openxmlformats.org/officeDocument/2006/relationships/image" Target="../media/image109.jpeg"/><Relationship Id="rId79" Type="http://schemas.openxmlformats.org/officeDocument/2006/relationships/image" Target="../media/image114.jpeg"/><Relationship Id="rId102" Type="http://schemas.openxmlformats.org/officeDocument/2006/relationships/image" Target="../media/image137.jpeg"/><Relationship Id="rId5" Type="http://schemas.openxmlformats.org/officeDocument/2006/relationships/image" Target="../media/image40.jpeg"/><Relationship Id="rId90" Type="http://schemas.openxmlformats.org/officeDocument/2006/relationships/image" Target="../media/image125.jpeg"/><Relationship Id="rId95" Type="http://schemas.openxmlformats.org/officeDocument/2006/relationships/image" Target="../media/image130.png"/><Relationship Id="rId22" Type="http://schemas.openxmlformats.org/officeDocument/2006/relationships/image" Target="../media/image57.jpeg"/><Relationship Id="rId27" Type="http://schemas.openxmlformats.org/officeDocument/2006/relationships/image" Target="../media/image62.png"/><Relationship Id="rId43" Type="http://schemas.openxmlformats.org/officeDocument/2006/relationships/image" Target="../media/image78.jpeg"/><Relationship Id="rId48" Type="http://schemas.openxmlformats.org/officeDocument/2006/relationships/image" Target="../media/image83.png"/><Relationship Id="rId64" Type="http://schemas.openxmlformats.org/officeDocument/2006/relationships/image" Target="../media/image99.jpeg"/><Relationship Id="rId69" Type="http://schemas.openxmlformats.org/officeDocument/2006/relationships/image" Target="../media/image104.jpeg"/><Relationship Id="rId80" Type="http://schemas.openxmlformats.org/officeDocument/2006/relationships/image" Target="../media/image115.jpeg"/><Relationship Id="rId85" Type="http://schemas.openxmlformats.org/officeDocument/2006/relationships/image" Target="../media/image120.png"/><Relationship Id="rId12" Type="http://schemas.openxmlformats.org/officeDocument/2006/relationships/image" Target="../media/image47.jpeg"/><Relationship Id="rId17" Type="http://schemas.openxmlformats.org/officeDocument/2006/relationships/image" Target="../media/image52.jpeg"/><Relationship Id="rId33" Type="http://schemas.openxmlformats.org/officeDocument/2006/relationships/image" Target="../media/image68.jpeg"/><Relationship Id="rId38" Type="http://schemas.openxmlformats.org/officeDocument/2006/relationships/image" Target="../media/image73.jpeg"/><Relationship Id="rId59" Type="http://schemas.openxmlformats.org/officeDocument/2006/relationships/image" Target="../media/image94.jpeg"/><Relationship Id="rId103" Type="http://schemas.openxmlformats.org/officeDocument/2006/relationships/image" Target="../media/image138.png"/><Relationship Id="rId20" Type="http://schemas.openxmlformats.org/officeDocument/2006/relationships/image" Target="../media/image55.jpeg"/><Relationship Id="rId41" Type="http://schemas.openxmlformats.org/officeDocument/2006/relationships/image" Target="../media/image76.jpeg"/><Relationship Id="rId54" Type="http://schemas.openxmlformats.org/officeDocument/2006/relationships/image" Target="../media/image89.jpeg"/><Relationship Id="rId62" Type="http://schemas.openxmlformats.org/officeDocument/2006/relationships/image" Target="../media/image97.jpeg"/><Relationship Id="rId70" Type="http://schemas.openxmlformats.org/officeDocument/2006/relationships/image" Target="../media/image105.png"/><Relationship Id="rId75" Type="http://schemas.openxmlformats.org/officeDocument/2006/relationships/image" Target="../media/image110.jpeg"/><Relationship Id="rId83" Type="http://schemas.openxmlformats.org/officeDocument/2006/relationships/image" Target="../media/image118.png"/><Relationship Id="rId88" Type="http://schemas.openxmlformats.org/officeDocument/2006/relationships/image" Target="../media/image123.jpeg"/><Relationship Id="rId91" Type="http://schemas.openxmlformats.org/officeDocument/2006/relationships/image" Target="../media/image126.png"/><Relationship Id="rId96" Type="http://schemas.openxmlformats.org/officeDocument/2006/relationships/image" Target="../media/image131.png"/><Relationship Id="rId1" Type="http://schemas.openxmlformats.org/officeDocument/2006/relationships/image" Target="../media/image36.jpeg"/><Relationship Id="rId6" Type="http://schemas.openxmlformats.org/officeDocument/2006/relationships/image" Target="../media/image41.jpeg"/><Relationship Id="rId15" Type="http://schemas.openxmlformats.org/officeDocument/2006/relationships/image" Target="../media/image50.png"/><Relationship Id="rId23" Type="http://schemas.openxmlformats.org/officeDocument/2006/relationships/image" Target="../media/image58.jpeg"/><Relationship Id="rId28" Type="http://schemas.openxmlformats.org/officeDocument/2006/relationships/image" Target="../media/image63.png"/><Relationship Id="rId36" Type="http://schemas.openxmlformats.org/officeDocument/2006/relationships/image" Target="../media/image71.jpeg"/><Relationship Id="rId49" Type="http://schemas.openxmlformats.org/officeDocument/2006/relationships/image" Target="../media/image84.jpeg"/><Relationship Id="rId57" Type="http://schemas.openxmlformats.org/officeDocument/2006/relationships/image" Target="../media/image92.jpeg"/><Relationship Id="rId106" Type="http://schemas.openxmlformats.org/officeDocument/2006/relationships/image" Target="../media/image141.png"/><Relationship Id="rId10" Type="http://schemas.openxmlformats.org/officeDocument/2006/relationships/image" Target="../media/image45.jpeg"/><Relationship Id="rId31" Type="http://schemas.openxmlformats.org/officeDocument/2006/relationships/image" Target="../media/image66.jpeg"/><Relationship Id="rId44" Type="http://schemas.openxmlformats.org/officeDocument/2006/relationships/image" Target="../media/image79.png"/><Relationship Id="rId52" Type="http://schemas.openxmlformats.org/officeDocument/2006/relationships/image" Target="../media/image87.jpeg"/><Relationship Id="rId60" Type="http://schemas.openxmlformats.org/officeDocument/2006/relationships/image" Target="../media/image95.png"/><Relationship Id="rId65" Type="http://schemas.openxmlformats.org/officeDocument/2006/relationships/image" Target="../media/image100.png"/><Relationship Id="rId73" Type="http://schemas.openxmlformats.org/officeDocument/2006/relationships/image" Target="../media/image108.png"/><Relationship Id="rId78" Type="http://schemas.openxmlformats.org/officeDocument/2006/relationships/image" Target="../media/image113.jpeg"/><Relationship Id="rId81" Type="http://schemas.openxmlformats.org/officeDocument/2006/relationships/image" Target="../media/image116.jpeg"/><Relationship Id="rId86" Type="http://schemas.openxmlformats.org/officeDocument/2006/relationships/image" Target="../media/image121.jpeg"/><Relationship Id="rId94" Type="http://schemas.openxmlformats.org/officeDocument/2006/relationships/image" Target="../media/image129.png"/><Relationship Id="rId99" Type="http://schemas.openxmlformats.org/officeDocument/2006/relationships/image" Target="../media/image134.jpeg"/><Relationship Id="rId101" Type="http://schemas.openxmlformats.org/officeDocument/2006/relationships/image" Target="../media/image136.jpeg"/><Relationship Id="rId4" Type="http://schemas.openxmlformats.org/officeDocument/2006/relationships/image" Target="../media/image39.jpeg"/><Relationship Id="rId9" Type="http://schemas.openxmlformats.org/officeDocument/2006/relationships/image" Target="../media/image44.jpeg"/><Relationship Id="rId13" Type="http://schemas.openxmlformats.org/officeDocument/2006/relationships/image" Target="../media/image48.jpeg"/><Relationship Id="rId18" Type="http://schemas.openxmlformats.org/officeDocument/2006/relationships/image" Target="../media/image53.png"/><Relationship Id="rId39" Type="http://schemas.openxmlformats.org/officeDocument/2006/relationships/image" Target="../media/image74.jpeg"/><Relationship Id="rId34" Type="http://schemas.openxmlformats.org/officeDocument/2006/relationships/image" Target="../media/image69.jpeg"/><Relationship Id="rId50" Type="http://schemas.openxmlformats.org/officeDocument/2006/relationships/image" Target="../media/image85.jpeg"/><Relationship Id="rId55" Type="http://schemas.openxmlformats.org/officeDocument/2006/relationships/image" Target="../media/image90.png"/><Relationship Id="rId76" Type="http://schemas.openxmlformats.org/officeDocument/2006/relationships/image" Target="../media/image111.jpeg"/><Relationship Id="rId97" Type="http://schemas.openxmlformats.org/officeDocument/2006/relationships/image" Target="../media/image132.png"/><Relationship Id="rId104" Type="http://schemas.openxmlformats.org/officeDocument/2006/relationships/image" Target="../media/image139.jpeg"/><Relationship Id="rId7" Type="http://schemas.openxmlformats.org/officeDocument/2006/relationships/image" Target="../media/image42.jpeg"/><Relationship Id="rId71" Type="http://schemas.openxmlformats.org/officeDocument/2006/relationships/image" Target="../media/image106.jpeg"/><Relationship Id="rId92" Type="http://schemas.openxmlformats.org/officeDocument/2006/relationships/image" Target="../media/image127.png"/><Relationship Id="rId2" Type="http://schemas.openxmlformats.org/officeDocument/2006/relationships/image" Target="../media/image37.jpeg"/><Relationship Id="rId29" Type="http://schemas.openxmlformats.org/officeDocument/2006/relationships/image" Target="../media/image64.jpeg"/><Relationship Id="rId24" Type="http://schemas.openxmlformats.org/officeDocument/2006/relationships/image" Target="../media/image59.jpeg"/><Relationship Id="rId40" Type="http://schemas.openxmlformats.org/officeDocument/2006/relationships/image" Target="../media/image75.png"/><Relationship Id="rId45" Type="http://schemas.openxmlformats.org/officeDocument/2006/relationships/image" Target="../media/image80.jpeg"/><Relationship Id="rId66" Type="http://schemas.openxmlformats.org/officeDocument/2006/relationships/image" Target="../media/image101.png"/><Relationship Id="rId87" Type="http://schemas.openxmlformats.org/officeDocument/2006/relationships/image" Target="../media/image122.jpeg"/><Relationship Id="rId61" Type="http://schemas.openxmlformats.org/officeDocument/2006/relationships/image" Target="../media/image96.jpeg"/><Relationship Id="rId82" Type="http://schemas.openxmlformats.org/officeDocument/2006/relationships/image" Target="../media/image117.jpeg"/><Relationship Id="rId19" Type="http://schemas.openxmlformats.org/officeDocument/2006/relationships/image" Target="../media/image54.png"/><Relationship Id="rId14" Type="http://schemas.openxmlformats.org/officeDocument/2006/relationships/image" Target="../media/image49.png"/><Relationship Id="rId30" Type="http://schemas.openxmlformats.org/officeDocument/2006/relationships/image" Target="../media/image65.png"/><Relationship Id="rId35" Type="http://schemas.openxmlformats.org/officeDocument/2006/relationships/image" Target="../media/image70.jpeg"/><Relationship Id="rId56" Type="http://schemas.openxmlformats.org/officeDocument/2006/relationships/image" Target="../media/image91.png"/><Relationship Id="rId77" Type="http://schemas.openxmlformats.org/officeDocument/2006/relationships/image" Target="../media/image112.jpeg"/><Relationship Id="rId100" Type="http://schemas.openxmlformats.org/officeDocument/2006/relationships/image" Target="../media/image135.jpeg"/><Relationship Id="rId105" Type="http://schemas.openxmlformats.org/officeDocument/2006/relationships/image" Target="../media/image140.png"/><Relationship Id="rId8" Type="http://schemas.openxmlformats.org/officeDocument/2006/relationships/image" Target="../media/image43.jpeg"/><Relationship Id="rId51" Type="http://schemas.openxmlformats.org/officeDocument/2006/relationships/image" Target="../media/image86.jpeg"/><Relationship Id="rId72" Type="http://schemas.openxmlformats.org/officeDocument/2006/relationships/image" Target="../media/image107.jpeg"/><Relationship Id="rId93" Type="http://schemas.openxmlformats.org/officeDocument/2006/relationships/image" Target="../media/image128.png"/><Relationship Id="rId98" Type="http://schemas.openxmlformats.org/officeDocument/2006/relationships/image" Target="../media/image133.png"/><Relationship Id="rId3" Type="http://schemas.openxmlformats.org/officeDocument/2006/relationships/image" Target="../media/image38.jpeg"/><Relationship Id="rId25" Type="http://schemas.openxmlformats.org/officeDocument/2006/relationships/image" Target="../media/image60.png"/><Relationship Id="rId46" Type="http://schemas.openxmlformats.org/officeDocument/2006/relationships/image" Target="../media/image81.png"/><Relationship Id="rId67" Type="http://schemas.openxmlformats.org/officeDocument/2006/relationships/image" Target="../media/image102.jpeg"/></Relationships>
</file>

<file path=xl/drawings/_rels/drawing4.xml.rels><?xml version="1.0" encoding="UTF-8" standalone="yes"?>
<Relationships xmlns="http://schemas.openxmlformats.org/package/2006/relationships"><Relationship Id="rId8" Type="http://schemas.openxmlformats.org/officeDocument/2006/relationships/image" Target="../media/image149.png"/><Relationship Id="rId13" Type="http://schemas.openxmlformats.org/officeDocument/2006/relationships/image" Target="../media/image154.png"/><Relationship Id="rId18" Type="http://schemas.openxmlformats.org/officeDocument/2006/relationships/image" Target="../media/image159.png"/><Relationship Id="rId3" Type="http://schemas.openxmlformats.org/officeDocument/2006/relationships/image" Target="../media/image144.jpeg"/><Relationship Id="rId7" Type="http://schemas.openxmlformats.org/officeDocument/2006/relationships/image" Target="../media/image148.png"/><Relationship Id="rId12" Type="http://schemas.openxmlformats.org/officeDocument/2006/relationships/image" Target="../media/image153.png"/><Relationship Id="rId17" Type="http://schemas.openxmlformats.org/officeDocument/2006/relationships/image" Target="../media/image158.png"/><Relationship Id="rId2" Type="http://schemas.openxmlformats.org/officeDocument/2006/relationships/image" Target="../media/image143.jpeg"/><Relationship Id="rId16" Type="http://schemas.openxmlformats.org/officeDocument/2006/relationships/image" Target="../media/image157.png"/><Relationship Id="rId1" Type="http://schemas.openxmlformats.org/officeDocument/2006/relationships/image" Target="../media/image142.jpeg"/><Relationship Id="rId6" Type="http://schemas.openxmlformats.org/officeDocument/2006/relationships/image" Target="../media/image147.jpeg"/><Relationship Id="rId11" Type="http://schemas.openxmlformats.org/officeDocument/2006/relationships/image" Target="../media/image152.png"/><Relationship Id="rId5" Type="http://schemas.openxmlformats.org/officeDocument/2006/relationships/image" Target="../media/image146.jpeg"/><Relationship Id="rId15" Type="http://schemas.openxmlformats.org/officeDocument/2006/relationships/image" Target="../media/image156.png"/><Relationship Id="rId10" Type="http://schemas.openxmlformats.org/officeDocument/2006/relationships/image" Target="../media/image151.png"/><Relationship Id="rId4" Type="http://schemas.openxmlformats.org/officeDocument/2006/relationships/image" Target="../media/image145.jpeg"/><Relationship Id="rId9" Type="http://schemas.openxmlformats.org/officeDocument/2006/relationships/image" Target="../media/image150.jpeg"/><Relationship Id="rId14" Type="http://schemas.openxmlformats.org/officeDocument/2006/relationships/image" Target="../media/image155.png"/></Relationships>
</file>

<file path=xl/drawings/_rels/drawing5.xml.rels><?xml version="1.0" encoding="UTF-8" standalone="yes"?>
<Relationships xmlns="http://schemas.openxmlformats.org/package/2006/relationships"><Relationship Id="rId26" Type="http://schemas.openxmlformats.org/officeDocument/2006/relationships/image" Target="../media/image184.png"/><Relationship Id="rId21" Type="http://schemas.openxmlformats.org/officeDocument/2006/relationships/image" Target="../media/image180.jpeg"/><Relationship Id="rId42" Type="http://schemas.openxmlformats.org/officeDocument/2006/relationships/image" Target="../media/image200.png"/><Relationship Id="rId47" Type="http://schemas.openxmlformats.org/officeDocument/2006/relationships/image" Target="../media/image205.png"/><Relationship Id="rId63" Type="http://schemas.openxmlformats.org/officeDocument/2006/relationships/image" Target="../media/image221.jpeg"/><Relationship Id="rId68" Type="http://schemas.openxmlformats.org/officeDocument/2006/relationships/image" Target="../media/image226.png"/><Relationship Id="rId7" Type="http://schemas.openxmlformats.org/officeDocument/2006/relationships/image" Target="../media/image166.png"/><Relationship Id="rId2" Type="http://schemas.openxmlformats.org/officeDocument/2006/relationships/image" Target="../media/image161.jpeg"/><Relationship Id="rId16" Type="http://schemas.openxmlformats.org/officeDocument/2006/relationships/image" Target="../media/image175.jpeg"/><Relationship Id="rId29" Type="http://schemas.openxmlformats.org/officeDocument/2006/relationships/image" Target="../media/image187.png"/><Relationship Id="rId11" Type="http://schemas.openxmlformats.org/officeDocument/2006/relationships/image" Target="../media/image170.jpeg"/><Relationship Id="rId24" Type="http://schemas.openxmlformats.org/officeDocument/2006/relationships/image" Target="../media/image182.jpeg"/><Relationship Id="rId32" Type="http://schemas.openxmlformats.org/officeDocument/2006/relationships/image" Target="../media/image190.png"/><Relationship Id="rId37" Type="http://schemas.openxmlformats.org/officeDocument/2006/relationships/image" Target="../media/image195.jpeg"/><Relationship Id="rId40" Type="http://schemas.openxmlformats.org/officeDocument/2006/relationships/image" Target="../media/image198.png"/><Relationship Id="rId45" Type="http://schemas.openxmlformats.org/officeDocument/2006/relationships/image" Target="../media/image203.jpeg"/><Relationship Id="rId53" Type="http://schemas.openxmlformats.org/officeDocument/2006/relationships/image" Target="../media/image211.png"/><Relationship Id="rId58" Type="http://schemas.openxmlformats.org/officeDocument/2006/relationships/image" Target="../media/image216.jpeg"/><Relationship Id="rId66" Type="http://schemas.openxmlformats.org/officeDocument/2006/relationships/image" Target="../media/image224.png"/><Relationship Id="rId5" Type="http://schemas.openxmlformats.org/officeDocument/2006/relationships/image" Target="../media/image164.jpeg"/><Relationship Id="rId61" Type="http://schemas.openxmlformats.org/officeDocument/2006/relationships/image" Target="../media/image219.png"/><Relationship Id="rId19" Type="http://schemas.openxmlformats.org/officeDocument/2006/relationships/image" Target="../media/image178.jpeg"/><Relationship Id="rId14" Type="http://schemas.openxmlformats.org/officeDocument/2006/relationships/image" Target="../media/image173.png"/><Relationship Id="rId22" Type="http://schemas.openxmlformats.org/officeDocument/2006/relationships/image" Target="../media/image181.png"/><Relationship Id="rId27" Type="http://schemas.openxmlformats.org/officeDocument/2006/relationships/image" Target="../media/image185.png"/><Relationship Id="rId30" Type="http://schemas.openxmlformats.org/officeDocument/2006/relationships/image" Target="../media/image188.png"/><Relationship Id="rId35" Type="http://schemas.openxmlformats.org/officeDocument/2006/relationships/image" Target="../media/image193.jpeg"/><Relationship Id="rId43" Type="http://schemas.openxmlformats.org/officeDocument/2006/relationships/image" Target="../media/image201.jpeg"/><Relationship Id="rId48" Type="http://schemas.openxmlformats.org/officeDocument/2006/relationships/image" Target="../media/image206.jpeg"/><Relationship Id="rId56" Type="http://schemas.openxmlformats.org/officeDocument/2006/relationships/image" Target="../media/image214.jpeg"/><Relationship Id="rId64" Type="http://schemas.openxmlformats.org/officeDocument/2006/relationships/image" Target="../media/image222.png"/><Relationship Id="rId69" Type="http://schemas.openxmlformats.org/officeDocument/2006/relationships/image" Target="../media/image227.png"/><Relationship Id="rId8" Type="http://schemas.openxmlformats.org/officeDocument/2006/relationships/image" Target="../media/image167.jpeg"/><Relationship Id="rId51" Type="http://schemas.openxmlformats.org/officeDocument/2006/relationships/image" Target="../media/image209.jpeg"/><Relationship Id="rId3" Type="http://schemas.openxmlformats.org/officeDocument/2006/relationships/image" Target="../media/image162.jpeg"/><Relationship Id="rId12" Type="http://schemas.openxmlformats.org/officeDocument/2006/relationships/image" Target="../media/image171.jpeg"/><Relationship Id="rId17" Type="http://schemas.openxmlformats.org/officeDocument/2006/relationships/image" Target="../media/image176.png"/><Relationship Id="rId25" Type="http://schemas.openxmlformats.org/officeDocument/2006/relationships/image" Target="../media/image183.png"/><Relationship Id="rId33" Type="http://schemas.openxmlformats.org/officeDocument/2006/relationships/image" Target="../media/image191.png"/><Relationship Id="rId38" Type="http://schemas.openxmlformats.org/officeDocument/2006/relationships/image" Target="../media/image196.jpeg"/><Relationship Id="rId46" Type="http://schemas.openxmlformats.org/officeDocument/2006/relationships/image" Target="../media/image204.jpeg"/><Relationship Id="rId59" Type="http://schemas.openxmlformats.org/officeDocument/2006/relationships/image" Target="../media/image217.jpeg"/><Relationship Id="rId67" Type="http://schemas.openxmlformats.org/officeDocument/2006/relationships/image" Target="../media/image225.png"/><Relationship Id="rId20" Type="http://schemas.openxmlformats.org/officeDocument/2006/relationships/image" Target="../media/image179.jpeg"/><Relationship Id="rId41" Type="http://schemas.openxmlformats.org/officeDocument/2006/relationships/image" Target="../media/image199.jpeg"/><Relationship Id="rId54" Type="http://schemas.openxmlformats.org/officeDocument/2006/relationships/image" Target="../media/image212.jpeg"/><Relationship Id="rId62" Type="http://schemas.openxmlformats.org/officeDocument/2006/relationships/image" Target="../media/image220.jpeg"/><Relationship Id="rId1" Type="http://schemas.openxmlformats.org/officeDocument/2006/relationships/image" Target="../media/image160.jpeg"/><Relationship Id="rId6" Type="http://schemas.openxmlformats.org/officeDocument/2006/relationships/image" Target="../media/image165.png"/><Relationship Id="rId15" Type="http://schemas.openxmlformats.org/officeDocument/2006/relationships/image" Target="../media/image174.jpeg"/><Relationship Id="rId23" Type="http://schemas.microsoft.com/office/2007/relationships/hdphoto" Target="../media/hdphoto3.wdp"/><Relationship Id="rId28" Type="http://schemas.openxmlformats.org/officeDocument/2006/relationships/image" Target="../media/image186.png"/><Relationship Id="rId36" Type="http://schemas.openxmlformats.org/officeDocument/2006/relationships/image" Target="../media/image194.jpeg"/><Relationship Id="rId49" Type="http://schemas.openxmlformats.org/officeDocument/2006/relationships/image" Target="../media/image207.png"/><Relationship Id="rId57" Type="http://schemas.openxmlformats.org/officeDocument/2006/relationships/image" Target="../media/image215.jpeg"/><Relationship Id="rId10" Type="http://schemas.openxmlformats.org/officeDocument/2006/relationships/image" Target="../media/image169.jpeg"/><Relationship Id="rId31" Type="http://schemas.openxmlformats.org/officeDocument/2006/relationships/image" Target="../media/image189.png"/><Relationship Id="rId44" Type="http://schemas.openxmlformats.org/officeDocument/2006/relationships/image" Target="../media/image202.png"/><Relationship Id="rId52" Type="http://schemas.openxmlformats.org/officeDocument/2006/relationships/image" Target="../media/image210.jpeg"/><Relationship Id="rId60" Type="http://schemas.openxmlformats.org/officeDocument/2006/relationships/image" Target="../media/image218.jpeg"/><Relationship Id="rId65" Type="http://schemas.openxmlformats.org/officeDocument/2006/relationships/image" Target="../media/image223.png"/><Relationship Id="rId4" Type="http://schemas.openxmlformats.org/officeDocument/2006/relationships/image" Target="../media/image163.png"/><Relationship Id="rId9" Type="http://schemas.openxmlformats.org/officeDocument/2006/relationships/image" Target="../media/image168.jpeg"/><Relationship Id="rId13" Type="http://schemas.openxmlformats.org/officeDocument/2006/relationships/image" Target="../media/image172.jpeg"/><Relationship Id="rId18" Type="http://schemas.openxmlformats.org/officeDocument/2006/relationships/image" Target="../media/image177.png"/><Relationship Id="rId39" Type="http://schemas.openxmlformats.org/officeDocument/2006/relationships/image" Target="../media/image197.png"/><Relationship Id="rId34" Type="http://schemas.openxmlformats.org/officeDocument/2006/relationships/image" Target="../media/image192.png"/><Relationship Id="rId50" Type="http://schemas.openxmlformats.org/officeDocument/2006/relationships/image" Target="../media/image208.jpeg"/><Relationship Id="rId55" Type="http://schemas.openxmlformats.org/officeDocument/2006/relationships/image" Target="../media/image213.jpeg"/></Relationships>
</file>

<file path=xl/drawings/_rels/drawing6.xml.rels><?xml version="1.0" encoding="UTF-8" standalone="yes"?>
<Relationships xmlns="http://schemas.openxmlformats.org/package/2006/relationships"><Relationship Id="rId26" Type="http://schemas.openxmlformats.org/officeDocument/2006/relationships/image" Target="../media/image253.jpeg"/><Relationship Id="rId21" Type="http://schemas.openxmlformats.org/officeDocument/2006/relationships/image" Target="../media/image248.jpeg"/><Relationship Id="rId42" Type="http://schemas.openxmlformats.org/officeDocument/2006/relationships/image" Target="../media/image269.png"/><Relationship Id="rId47" Type="http://schemas.openxmlformats.org/officeDocument/2006/relationships/image" Target="../media/image274.jpeg"/><Relationship Id="rId63" Type="http://schemas.openxmlformats.org/officeDocument/2006/relationships/image" Target="../media/image290.png"/><Relationship Id="rId68" Type="http://schemas.openxmlformats.org/officeDocument/2006/relationships/image" Target="../media/image294.png"/><Relationship Id="rId84" Type="http://schemas.openxmlformats.org/officeDocument/2006/relationships/image" Target="../media/image310.png"/><Relationship Id="rId89" Type="http://schemas.openxmlformats.org/officeDocument/2006/relationships/image" Target="../media/image315.jpeg"/><Relationship Id="rId16" Type="http://schemas.openxmlformats.org/officeDocument/2006/relationships/image" Target="../media/image243.jpeg"/><Relationship Id="rId11" Type="http://schemas.openxmlformats.org/officeDocument/2006/relationships/image" Target="../media/image238.jpeg"/><Relationship Id="rId32" Type="http://schemas.openxmlformats.org/officeDocument/2006/relationships/image" Target="../media/image259.png"/><Relationship Id="rId37" Type="http://schemas.openxmlformats.org/officeDocument/2006/relationships/image" Target="../media/image264.jpeg"/><Relationship Id="rId53" Type="http://schemas.openxmlformats.org/officeDocument/2006/relationships/image" Target="../media/image280.jpeg"/><Relationship Id="rId58" Type="http://schemas.openxmlformats.org/officeDocument/2006/relationships/image" Target="../media/image285.png"/><Relationship Id="rId74" Type="http://schemas.openxmlformats.org/officeDocument/2006/relationships/image" Target="../media/image300.png"/><Relationship Id="rId79" Type="http://schemas.openxmlformats.org/officeDocument/2006/relationships/image" Target="../media/image305.png"/><Relationship Id="rId102" Type="http://schemas.openxmlformats.org/officeDocument/2006/relationships/image" Target="../media/image328.png"/><Relationship Id="rId5" Type="http://schemas.openxmlformats.org/officeDocument/2006/relationships/image" Target="../media/image232.png"/><Relationship Id="rId90" Type="http://schemas.openxmlformats.org/officeDocument/2006/relationships/image" Target="../media/image316.jpeg"/><Relationship Id="rId95" Type="http://schemas.openxmlformats.org/officeDocument/2006/relationships/image" Target="../media/image321.jpeg"/><Relationship Id="rId22" Type="http://schemas.openxmlformats.org/officeDocument/2006/relationships/image" Target="../media/image249.jpeg"/><Relationship Id="rId27" Type="http://schemas.openxmlformats.org/officeDocument/2006/relationships/image" Target="../media/image254.jpeg"/><Relationship Id="rId43" Type="http://schemas.openxmlformats.org/officeDocument/2006/relationships/image" Target="../media/image270.png"/><Relationship Id="rId48" Type="http://schemas.openxmlformats.org/officeDocument/2006/relationships/image" Target="../media/image275.jpeg"/><Relationship Id="rId64" Type="http://schemas.openxmlformats.org/officeDocument/2006/relationships/image" Target="../media/image291.png"/><Relationship Id="rId69" Type="http://schemas.openxmlformats.org/officeDocument/2006/relationships/image" Target="../media/image295.png"/><Relationship Id="rId80" Type="http://schemas.openxmlformats.org/officeDocument/2006/relationships/image" Target="../media/image306.png"/><Relationship Id="rId85" Type="http://schemas.openxmlformats.org/officeDocument/2006/relationships/image" Target="../media/image311.jpeg"/><Relationship Id="rId12" Type="http://schemas.openxmlformats.org/officeDocument/2006/relationships/image" Target="../media/image239.jpeg"/><Relationship Id="rId17" Type="http://schemas.openxmlformats.org/officeDocument/2006/relationships/image" Target="../media/image244.jpeg"/><Relationship Id="rId33" Type="http://schemas.openxmlformats.org/officeDocument/2006/relationships/image" Target="../media/image260.png"/><Relationship Id="rId38" Type="http://schemas.openxmlformats.org/officeDocument/2006/relationships/image" Target="../media/image265.jpeg"/><Relationship Id="rId59" Type="http://schemas.openxmlformats.org/officeDocument/2006/relationships/image" Target="../media/image286.png"/><Relationship Id="rId103" Type="http://schemas.openxmlformats.org/officeDocument/2006/relationships/image" Target="../media/image197.png"/><Relationship Id="rId20" Type="http://schemas.openxmlformats.org/officeDocument/2006/relationships/image" Target="../media/image247.jpeg"/><Relationship Id="rId41" Type="http://schemas.openxmlformats.org/officeDocument/2006/relationships/image" Target="../media/image268.jpeg"/><Relationship Id="rId54" Type="http://schemas.openxmlformats.org/officeDocument/2006/relationships/image" Target="../media/image281.jpeg"/><Relationship Id="rId62" Type="http://schemas.openxmlformats.org/officeDocument/2006/relationships/image" Target="../media/image289.png"/><Relationship Id="rId70" Type="http://schemas.openxmlformats.org/officeDocument/2006/relationships/image" Target="../media/image296.png"/><Relationship Id="rId75" Type="http://schemas.openxmlformats.org/officeDocument/2006/relationships/image" Target="../media/image301.jpeg"/><Relationship Id="rId83" Type="http://schemas.openxmlformats.org/officeDocument/2006/relationships/image" Target="../media/image309.png"/><Relationship Id="rId88" Type="http://schemas.openxmlformats.org/officeDocument/2006/relationships/image" Target="../media/image314.jpeg"/><Relationship Id="rId91" Type="http://schemas.openxmlformats.org/officeDocument/2006/relationships/image" Target="../media/image317.jpeg"/><Relationship Id="rId96" Type="http://schemas.openxmlformats.org/officeDocument/2006/relationships/image" Target="../media/image322.png"/><Relationship Id="rId1" Type="http://schemas.openxmlformats.org/officeDocument/2006/relationships/image" Target="../media/image228.jpeg"/><Relationship Id="rId6" Type="http://schemas.openxmlformats.org/officeDocument/2006/relationships/image" Target="../media/image233.jpeg"/><Relationship Id="rId15" Type="http://schemas.openxmlformats.org/officeDocument/2006/relationships/image" Target="../media/image242.png"/><Relationship Id="rId23" Type="http://schemas.openxmlformats.org/officeDocument/2006/relationships/image" Target="../media/image250.jpeg"/><Relationship Id="rId28" Type="http://schemas.openxmlformats.org/officeDocument/2006/relationships/image" Target="../media/image255.jpeg"/><Relationship Id="rId36" Type="http://schemas.openxmlformats.org/officeDocument/2006/relationships/image" Target="../media/image263.jpeg"/><Relationship Id="rId49" Type="http://schemas.openxmlformats.org/officeDocument/2006/relationships/image" Target="../media/image276.jpeg"/><Relationship Id="rId57" Type="http://schemas.openxmlformats.org/officeDocument/2006/relationships/image" Target="../media/image284.jpeg"/><Relationship Id="rId10" Type="http://schemas.openxmlformats.org/officeDocument/2006/relationships/image" Target="../media/image237.jpeg"/><Relationship Id="rId31" Type="http://schemas.openxmlformats.org/officeDocument/2006/relationships/image" Target="../media/image258.jpeg"/><Relationship Id="rId44" Type="http://schemas.openxmlformats.org/officeDocument/2006/relationships/image" Target="../media/image271.jpeg"/><Relationship Id="rId52" Type="http://schemas.openxmlformats.org/officeDocument/2006/relationships/image" Target="../media/image279.jpeg"/><Relationship Id="rId60" Type="http://schemas.openxmlformats.org/officeDocument/2006/relationships/image" Target="../media/image287.png"/><Relationship Id="rId65" Type="http://schemas.openxmlformats.org/officeDocument/2006/relationships/image" Target="../media/image188.png"/><Relationship Id="rId73" Type="http://schemas.openxmlformats.org/officeDocument/2006/relationships/image" Target="../media/image299.png"/><Relationship Id="rId78" Type="http://schemas.openxmlformats.org/officeDocument/2006/relationships/image" Target="../media/image304.png"/><Relationship Id="rId81" Type="http://schemas.openxmlformats.org/officeDocument/2006/relationships/image" Target="../media/image307.jpeg"/><Relationship Id="rId86" Type="http://schemas.openxmlformats.org/officeDocument/2006/relationships/image" Target="../media/image312.jpeg"/><Relationship Id="rId94" Type="http://schemas.openxmlformats.org/officeDocument/2006/relationships/image" Target="../media/image320.jpeg"/><Relationship Id="rId99" Type="http://schemas.openxmlformats.org/officeDocument/2006/relationships/image" Target="../media/image325.png"/><Relationship Id="rId101" Type="http://schemas.openxmlformats.org/officeDocument/2006/relationships/image" Target="../media/image327.png"/><Relationship Id="rId4" Type="http://schemas.openxmlformats.org/officeDocument/2006/relationships/image" Target="../media/image231.png"/><Relationship Id="rId9" Type="http://schemas.openxmlformats.org/officeDocument/2006/relationships/image" Target="../media/image236.jpeg"/><Relationship Id="rId13" Type="http://schemas.openxmlformats.org/officeDocument/2006/relationships/image" Target="../media/image240.jpeg"/><Relationship Id="rId18" Type="http://schemas.openxmlformats.org/officeDocument/2006/relationships/image" Target="../media/image245.jpeg"/><Relationship Id="rId39" Type="http://schemas.openxmlformats.org/officeDocument/2006/relationships/image" Target="../media/image266.png"/><Relationship Id="rId34" Type="http://schemas.openxmlformats.org/officeDocument/2006/relationships/image" Target="../media/image261.jpeg"/><Relationship Id="rId50" Type="http://schemas.openxmlformats.org/officeDocument/2006/relationships/image" Target="../media/image277.jpeg"/><Relationship Id="rId55" Type="http://schemas.openxmlformats.org/officeDocument/2006/relationships/image" Target="../media/image282.jpeg"/><Relationship Id="rId76" Type="http://schemas.openxmlformats.org/officeDocument/2006/relationships/image" Target="../media/image302.png"/><Relationship Id="rId97" Type="http://schemas.openxmlformats.org/officeDocument/2006/relationships/image" Target="../media/image323.png"/><Relationship Id="rId104" Type="http://schemas.openxmlformats.org/officeDocument/2006/relationships/image" Target="../media/image329.png"/><Relationship Id="rId7" Type="http://schemas.openxmlformats.org/officeDocument/2006/relationships/image" Target="../media/image234.jpeg"/><Relationship Id="rId71" Type="http://schemas.openxmlformats.org/officeDocument/2006/relationships/image" Target="../media/image297.jpeg"/><Relationship Id="rId92" Type="http://schemas.openxmlformats.org/officeDocument/2006/relationships/image" Target="../media/image318.jpeg"/><Relationship Id="rId2" Type="http://schemas.openxmlformats.org/officeDocument/2006/relationships/image" Target="../media/image229.png"/><Relationship Id="rId29" Type="http://schemas.openxmlformats.org/officeDocument/2006/relationships/image" Target="../media/image256.jpeg"/><Relationship Id="rId24" Type="http://schemas.openxmlformats.org/officeDocument/2006/relationships/image" Target="../media/image251.jpeg"/><Relationship Id="rId40" Type="http://schemas.openxmlformats.org/officeDocument/2006/relationships/image" Target="../media/image267.png"/><Relationship Id="rId45" Type="http://schemas.openxmlformats.org/officeDocument/2006/relationships/image" Target="../media/image272.png"/><Relationship Id="rId66" Type="http://schemas.openxmlformats.org/officeDocument/2006/relationships/image" Target="../media/image292.png"/><Relationship Id="rId87" Type="http://schemas.openxmlformats.org/officeDocument/2006/relationships/image" Target="../media/image313.jpeg"/><Relationship Id="rId61" Type="http://schemas.openxmlformats.org/officeDocument/2006/relationships/image" Target="../media/image288.png"/><Relationship Id="rId82" Type="http://schemas.openxmlformats.org/officeDocument/2006/relationships/image" Target="../media/image308.jpeg"/><Relationship Id="rId19" Type="http://schemas.openxmlformats.org/officeDocument/2006/relationships/image" Target="../media/image246.jpeg"/><Relationship Id="rId14" Type="http://schemas.openxmlformats.org/officeDocument/2006/relationships/image" Target="../media/image241.jpeg"/><Relationship Id="rId30" Type="http://schemas.openxmlformats.org/officeDocument/2006/relationships/image" Target="../media/image257.jpeg"/><Relationship Id="rId35" Type="http://schemas.openxmlformats.org/officeDocument/2006/relationships/image" Target="../media/image262.jpeg"/><Relationship Id="rId56" Type="http://schemas.openxmlformats.org/officeDocument/2006/relationships/image" Target="../media/image283.png"/><Relationship Id="rId77" Type="http://schemas.openxmlformats.org/officeDocument/2006/relationships/image" Target="../media/image303.jpeg"/><Relationship Id="rId100" Type="http://schemas.openxmlformats.org/officeDocument/2006/relationships/image" Target="../media/image326.png"/><Relationship Id="rId105" Type="http://schemas.openxmlformats.org/officeDocument/2006/relationships/image" Target="../media/image330.png"/><Relationship Id="rId8" Type="http://schemas.openxmlformats.org/officeDocument/2006/relationships/image" Target="../media/image235.jpeg"/><Relationship Id="rId51" Type="http://schemas.openxmlformats.org/officeDocument/2006/relationships/image" Target="../media/image278.jpeg"/><Relationship Id="rId72" Type="http://schemas.openxmlformats.org/officeDocument/2006/relationships/image" Target="../media/image298.png"/><Relationship Id="rId93" Type="http://schemas.openxmlformats.org/officeDocument/2006/relationships/image" Target="../media/image319.png"/><Relationship Id="rId98" Type="http://schemas.openxmlformats.org/officeDocument/2006/relationships/image" Target="../media/image324.png"/><Relationship Id="rId3" Type="http://schemas.openxmlformats.org/officeDocument/2006/relationships/image" Target="../media/image230.png"/><Relationship Id="rId25" Type="http://schemas.openxmlformats.org/officeDocument/2006/relationships/image" Target="../media/image252.png"/><Relationship Id="rId46" Type="http://schemas.openxmlformats.org/officeDocument/2006/relationships/image" Target="../media/image273.png"/><Relationship Id="rId67" Type="http://schemas.openxmlformats.org/officeDocument/2006/relationships/image" Target="../media/image293.png"/></Relationships>
</file>

<file path=xl/drawings/_rels/drawing7.xml.rels><?xml version="1.0" encoding="UTF-8" standalone="yes"?>
<Relationships xmlns="http://schemas.openxmlformats.org/package/2006/relationships"><Relationship Id="rId26" Type="http://schemas.openxmlformats.org/officeDocument/2006/relationships/image" Target="../media/image355.png"/><Relationship Id="rId21" Type="http://schemas.openxmlformats.org/officeDocument/2006/relationships/image" Target="../media/image351.jpeg"/><Relationship Id="rId42" Type="http://schemas.openxmlformats.org/officeDocument/2006/relationships/image" Target="../media/image370.jpeg"/><Relationship Id="rId47" Type="http://schemas.openxmlformats.org/officeDocument/2006/relationships/image" Target="../media/image375.png"/><Relationship Id="rId63" Type="http://schemas.openxmlformats.org/officeDocument/2006/relationships/image" Target="../media/image391.png"/><Relationship Id="rId68" Type="http://schemas.openxmlformats.org/officeDocument/2006/relationships/image" Target="../media/image396.png"/><Relationship Id="rId84" Type="http://schemas.openxmlformats.org/officeDocument/2006/relationships/image" Target="../media/image412.png"/><Relationship Id="rId16" Type="http://schemas.openxmlformats.org/officeDocument/2006/relationships/image" Target="../media/image346.png"/><Relationship Id="rId11" Type="http://schemas.openxmlformats.org/officeDocument/2006/relationships/image" Target="../media/image341.jpeg"/><Relationship Id="rId32" Type="http://schemas.openxmlformats.org/officeDocument/2006/relationships/image" Target="../media/image361.jpeg"/><Relationship Id="rId37" Type="http://schemas.openxmlformats.org/officeDocument/2006/relationships/image" Target="../media/image365.jpeg"/><Relationship Id="rId53" Type="http://schemas.openxmlformats.org/officeDocument/2006/relationships/image" Target="../media/image381.png"/><Relationship Id="rId58" Type="http://schemas.openxmlformats.org/officeDocument/2006/relationships/image" Target="../media/image386.png"/><Relationship Id="rId74" Type="http://schemas.openxmlformats.org/officeDocument/2006/relationships/image" Target="../media/image402.png"/><Relationship Id="rId79" Type="http://schemas.openxmlformats.org/officeDocument/2006/relationships/image" Target="../media/image407.jpeg"/><Relationship Id="rId5" Type="http://schemas.openxmlformats.org/officeDocument/2006/relationships/image" Target="../media/image335.jpeg"/><Relationship Id="rId19" Type="http://schemas.openxmlformats.org/officeDocument/2006/relationships/image" Target="../media/image349.jpeg"/><Relationship Id="rId14" Type="http://schemas.openxmlformats.org/officeDocument/2006/relationships/image" Target="../media/image344.jpeg"/><Relationship Id="rId22" Type="http://schemas.openxmlformats.org/officeDocument/2006/relationships/image" Target="../media/image352.jpeg"/><Relationship Id="rId27" Type="http://schemas.openxmlformats.org/officeDocument/2006/relationships/image" Target="../media/image356.png"/><Relationship Id="rId30" Type="http://schemas.openxmlformats.org/officeDocument/2006/relationships/image" Target="../media/image359.jpeg"/><Relationship Id="rId35" Type="http://schemas.openxmlformats.org/officeDocument/2006/relationships/image" Target="../media/image364.jpeg"/><Relationship Id="rId43" Type="http://schemas.openxmlformats.org/officeDocument/2006/relationships/image" Target="../media/image371.png"/><Relationship Id="rId48" Type="http://schemas.openxmlformats.org/officeDocument/2006/relationships/image" Target="../media/image376.png"/><Relationship Id="rId56" Type="http://schemas.openxmlformats.org/officeDocument/2006/relationships/image" Target="../media/image384.png"/><Relationship Id="rId64" Type="http://schemas.openxmlformats.org/officeDocument/2006/relationships/image" Target="../media/image392.png"/><Relationship Id="rId69" Type="http://schemas.openxmlformats.org/officeDocument/2006/relationships/image" Target="../media/image397.png"/><Relationship Id="rId77" Type="http://schemas.openxmlformats.org/officeDocument/2006/relationships/image" Target="../media/image405.jpeg"/><Relationship Id="rId8" Type="http://schemas.openxmlformats.org/officeDocument/2006/relationships/image" Target="../media/image338.jpeg"/><Relationship Id="rId51" Type="http://schemas.openxmlformats.org/officeDocument/2006/relationships/image" Target="../media/image379.jpeg"/><Relationship Id="rId72" Type="http://schemas.openxmlformats.org/officeDocument/2006/relationships/image" Target="../media/image400.png"/><Relationship Id="rId80" Type="http://schemas.openxmlformats.org/officeDocument/2006/relationships/image" Target="../media/image408.jpeg"/><Relationship Id="rId85" Type="http://schemas.openxmlformats.org/officeDocument/2006/relationships/image" Target="../media/image413.png"/><Relationship Id="rId3" Type="http://schemas.openxmlformats.org/officeDocument/2006/relationships/image" Target="../media/image333.jpeg"/><Relationship Id="rId12" Type="http://schemas.openxmlformats.org/officeDocument/2006/relationships/image" Target="../media/image342.jpeg"/><Relationship Id="rId17" Type="http://schemas.openxmlformats.org/officeDocument/2006/relationships/image" Target="../media/image347.png"/><Relationship Id="rId25" Type="http://schemas.openxmlformats.org/officeDocument/2006/relationships/image" Target="../media/image188.png"/><Relationship Id="rId33" Type="http://schemas.openxmlformats.org/officeDocument/2006/relationships/image" Target="../media/image362.jpeg"/><Relationship Id="rId38" Type="http://schemas.openxmlformats.org/officeDocument/2006/relationships/image" Target="../media/image366.jpeg"/><Relationship Id="rId46" Type="http://schemas.openxmlformats.org/officeDocument/2006/relationships/image" Target="../media/image374.png"/><Relationship Id="rId59" Type="http://schemas.openxmlformats.org/officeDocument/2006/relationships/image" Target="../media/image387.png"/><Relationship Id="rId67" Type="http://schemas.openxmlformats.org/officeDocument/2006/relationships/image" Target="../media/image395.png"/><Relationship Id="rId20" Type="http://schemas.openxmlformats.org/officeDocument/2006/relationships/image" Target="../media/image350.jpeg"/><Relationship Id="rId41" Type="http://schemas.openxmlformats.org/officeDocument/2006/relationships/image" Target="../media/image369.jpeg"/><Relationship Id="rId54" Type="http://schemas.openxmlformats.org/officeDocument/2006/relationships/image" Target="../media/image382.png"/><Relationship Id="rId62" Type="http://schemas.openxmlformats.org/officeDocument/2006/relationships/image" Target="../media/image390.png"/><Relationship Id="rId70" Type="http://schemas.openxmlformats.org/officeDocument/2006/relationships/image" Target="../media/image398.png"/><Relationship Id="rId75" Type="http://schemas.openxmlformats.org/officeDocument/2006/relationships/image" Target="../media/image403.jpeg"/><Relationship Id="rId83" Type="http://schemas.openxmlformats.org/officeDocument/2006/relationships/image" Target="../media/image411.jpeg"/><Relationship Id="rId88" Type="http://schemas.openxmlformats.org/officeDocument/2006/relationships/image" Target="../media/image416.png"/><Relationship Id="rId1" Type="http://schemas.openxmlformats.org/officeDocument/2006/relationships/image" Target="../media/image331.jpeg"/><Relationship Id="rId6" Type="http://schemas.openxmlformats.org/officeDocument/2006/relationships/image" Target="../media/image336.jpeg"/><Relationship Id="rId15" Type="http://schemas.openxmlformats.org/officeDocument/2006/relationships/image" Target="../media/image345.png"/><Relationship Id="rId23" Type="http://schemas.openxmlformats.org/officeDocument/2006/relationships/image" Target="../media/image353.png"/><Relationship Id="rId28" Type="http://schemas.openxmlformats.org/officeDocument/2006/relationships/image" Target="../media/image357.jpeg"/><Relationship Id="rId36" Type="http://schemas.openxmlformats.org/officeDocument/2006/relationships/image" Target="../media/image197.png"/><Relationship Id="rId49" Type="http://schemas.openxmlformats.org/officeDocument/2006/relationships/image" Target="../media/image377.png"/><Relationship Id="rId57" Type="http://schemas.openxmlformats.org/officeDocument/2006/relationships/image" Target="../media/image385.png"/><Relationship Id="rId10" Type="http://schemas.openxmlformats.org/officeDocument/2006/relationships/image" Target="../media/image340.jpeg"/><Relationship Id="rId31" Type="http://schemas.openxmlformats.org/officeDocument/2006/relationships/image" Target="../media/image360.jpeg"/><Relationship Id="rId44" Type="http://schemas.openxmlformats.org/officeDocument/2006/relationships/image" Target="../media/image372.png"/><Relationship Id="rId52" Type="http://schemas.openxmlformats.org/officeDocument/2006/relationships/image" Target="../media/image380.jpeg"/><Relationship Id="rId60" Type="http://schemas.openxmlformats.org/officeDocument/2006/relationships/image" Target="../media/image388.png"/><Relationship Id="rId65" Type="http://schemas.openxmlformats.org/officeDocument/2006/relationships/image" Target="../media/image393.png"/><Relationship Id="rId73" Type="http://schemas.openxmlformats.org/officeDocument/2006/relationships/image" Target="../media/image401.png"/><Relationship Id="rId78" Type="http://schemas.openxmlformats.org/officeDocument/2006/relationships/image" Target="../media/image406.png"/><Relationship Id="rId81" Type="http://schemas.openxmlformats.org/officeDocument/2006/relationships/image" Target="../media/image409.jpeg"/><Relationship Id="rId86" Type="http://schemas.openxmlformats.org/officeDocument/2006/relationships/image" Target="../media/image414.png"/><Relationship Id="rId4" Type="http://schemas.openxmlformats.org/officeDocument/2006/relationships/image" Target="../media/image334.jpeg"/><Relationship Id="rId9" Type="http://schemas.openxmlformats.org/officeDocument/2006/relationships/image" Target="../media/image339.jpeg"/><Relationship Id="rId13" Type="http://schemas.openxmlformats.org/officeDocument/2006/relationships/image" Target="../media/image343.jpeg"/><Relationship Id="rId18" Type="http://schemas.openxmlformats.org/officeDocument/2006/relationships/image" Target="../media/image348.png"/><Relationship Id="rId39" Type="http://schemas.openxmlformats.org/officeDocument/2006/relationships/image" Target="../media/image367.jpeg"/><Relationship Id="rId34" Type="http://schemas.openxmlformats.org/officeDocument/2006/relationships/image" Target="../media/image363.jpeg"/><Relationship Id="rId50" Type="http://schemas.openxmlformats.org/officeDocument/2006/relationships/image" Target="../media/image378.jpeg"/><Relationship Id="rId55" Type="http://schemas.openxmlformats.org/officeDocument/2006/relationships/image" Target="../media/image383.png"/><Relationship Id="rId76" Type="http://schemas.openxmlformats.org/officeDocument/2006/relationships/image" Target="../media/image404.png"/><Relationship Id="rId7" Type="http://schemas.openxmlformats.org/officeDocument/2006/relationships/image" Target="../media/image337.jpeg"/><Relationship Id="rId71" Type="http://schemas.openxmlformats.org/officeDocument/2006/relationships/image" Target="../media/image399.png"/><Relationship Id="rId2" Type="http://schemas.openxmlformats.org/officeDocument/2006/relationships/image" Target="../media/image332.jpeg"/><Relationship Id="rId29" Type="http://schemas.openxmlformats.org/officeDocument/2006/relationships/image" Target="../media/image358.png"/><Relationship Id="rId24" Type="http://schemas.openxmlformats.org/officeDocument/2006/relationships/image" Target="../media/image354.png"/><Relationship Id="rId40" Type="http://schemas.openxmlformats.org/officeDocument/2006/relationships/image" Target="../media/image368.png"/><Relationship Id="rId45" Type="http://schemas.openxmlformats.org/officeDocument/2006/relationships/image" Target="../media/image373.png"/><Relationship Id="rId66" Type="http://schemas.openxmlformats.org/officeDocument/2006/relationships/image" Target="../media/image394.png"/><Relationship Id="rId87" Type="http://schemas.openxmlformats.org/officeDocument/2006/relationships/image" Target="../media/image415.png"/><Relationship Id="rId61" Type="http://schemas.openxmlformats.org/officeDocument/2006/relationships/image" Target="../media/image389.png"/><Relationship Id="rId82" Type="http://schemas.openxmlformats.org/officeDocument/2006/relationships/image" Target="../media/image410.jpeg"/></Relationships>
</file>

<file path=xl/drawings/_rels/drawing8.xml.rels><?xml version="1.0" encoding="UTF-8" standalone="yes"?>
<Relationships xmlns="http://schemas.openxmlformats.org/package/2006/relationships"><Relationship Id="rId8" Type="http://schemas.openxmlformats.org/officeDocument/2006/relationships/image" Target="../media/image424.png"/><Relationship Id="rId13" Type="http://schemas.openxmlformats.org/officeDocument/2006/relationships/image" Target="../media/image429.jpeg"/><Relationship Id="rId18" Type="http://schemas.openxmlformats.org/officeDocument/2006/relationships/image" Target="../media/image434.png"/><Relationship Id="rId3" Type="http://schemas.openxmlformats.org/officeDocument/2006/relationships/image" Target="../media/image419.png"/><Relationship Id="rId21" Type="http://schemas.openxmlformats.org/officeDocument/2006/relationships/image" Target="../media/image437.png"/><Relationship Id="rId7" Type="http://schemas.openxmlformats.org/officeDocument/2006/relationships/image" Target="../media/image423.jpeg"/><Relationship Id="rId12" Type="http://schemas.openxmlformats.org/officeDocument/2006/relationships/image" Target="../media/image428.png"/><Relationship Id="rId17" Type="http://schemas.openxmlformats.org/officeDocument/2006/relationships/image" Target="../media/image433.png"/><Relationship Id="rId2" Type="http://schemas.openxmlformats.org/officeDocument/2006/relationships/image" Target="../media/image418.png"/><Relationship Id="rId16" Type="http://schemas.openxmlformats.org/officeDocument/2006/relationships/image" Target="../media/image432.jpeg"/><Relationship Id="rId20" Type="http://schemas.openxmlformats.org/officeDocument/2006/relationships/image" Target="../media/image436.png"/><Relationship Id="rId1" Type="http://schemas.openxmlformats.org/officeDocument/2006/relationships/image" Target="../media/image417.png"/><Relationship Id="rId6" Type="http://schemas.openxmlformats.org/officeDocument/2006/relationships/image" Target="../media/image422.png"/><Relationship Id="rId11" Type="http://schemas.openxmlformats.org/officeDocument/2006/relationships/image" Target="../media/image427.jpeg"/><Relationship Id="rId24" Type="http://schemas.openxmlformats.org/officeDocument/2006/relationships/image" Target="../media/image440.png"/><Relationship Id="rId5" Type="http://schemas.openxmlformats.org/officeDocument/2006/relationships/image" Target="../media/image421.png"/><Relationship Id="rId15" Type="http://schemas.openxmlformats.org/officeDocument/2006/relationships/image" Target="../media/image431.png"/><Relationship Id="rId23" Type="http://schemas.openxmlformats.org/officeDocument/2006/relationships/image" Target="../media/image439.jpeg"/><Relationship Id="rId10" Type="http://schemas.openxmlformats.org/officeDocument/2006/relationships/image" Target="../media/image426.jpeg"/><Relationship Id="rId19" Type="http://schemas.openxmlformats.org/officeDocument/2006/relationships/image" Target="../media/image435.png"/><Relationship Id="rId4" Type="http://schemas.openxmlformats.org/officeDocument/2006/relationships/image" Target="../media/image420.png"/><Relationship Id="rId9" Type="http://schemas.openxmlformats.org/officeDocument/2006/relationships/image" Target="../media/image425.png"/><Relationship Id="rId14" Type="http://schemas.openxmlformats.org/officeDocument/2006/relationships/image" Target="../media/image430.png"/><Relationship Id="rId22" Type="http://schemas.openxmlformats.org/officeDocument/2006/relationships/image" Target="../media/image438.png"/></Relationships>
</file>

<file path=xl/drawings/_rels/drawing9.xml.rels><?xml version="1.0" encoding="UTF-8" standalone="yes"?>
<Relationships xmlns="http://schemas.openxmlformats.org/package/2006/relationships"><Relationship Id="rId13" Type="http://schemas.openxmlformats.org/officeDocument/2006/relationships/image" Target="../media/image453.jpeg"/><Relationship Id="rId18" Type="http://schemas.openxmlformats.org/officeDocument/2006/relationships/image" Target="../media/image458.jpeg"/><Relationship Id="rId26" Type="http://schemas.openxmlformats.org/officeDocument/2006/relationships/image" Target="../media/image466.jpeg"/><Relationship Id="rId39" Type="http://schemas.openxmlformats.org/officeDocument/2006/relationships/image" Target="../media/image479.jpeg"/><Relationship Id="rId21" Type="http://schemas.openxmlformats.org/officeDocument/2006/relationships/image" Target="../media/image461.png"/><Relationship Id="rId34" Type="http://schemas.openxmlformats.org/officeDocument/2006/relationships/image" Target="../media/image474.jpeg"/><Relationship Id="rId42" Type="http://schemas.openxmlformats.org/officeDocument/2006/relationships/image" Target="../media/image482.jpeg"/><Relationship Id="rId47" Type="http://schemas.openxmlformats.org/officeDocument/2006/relationships/image" Target="../media/image487.jpeg"/><Relationship Id="rId50" Type="http://schemas.openxmlformats.org/officeDocument/2006/relationships/image" Target="../media/image490.png"/><Relationship Id="rId7" Type="http://schemas.openxmlformats.org/officeDocument/2006/relationships/image" Target="../media/image447.jpeg"/><Relationship Id="rId2" Type="http://schemas.openxmlformats.org/officeDocument/2006/relationships/image" Target="../media/image442.jpeg"/><Relationship Id="rId16" Type="http://schemas.openxmlformats.org/officeDocument/2006/relationships/image" Target="../media/image456.jpeg"/><Relationship Id="rId29" Type="http://schemas.openxmlformats.org/officeDocument/2006/relationships/image" Target="../media/image469.jpeg"/><Relationship Id="rId11" Type="http://schemas.openxmlformats.org/officeDocument/2006/relationships/image" Target="../media/image451.jpeg"/><Relationship Id="rId24" Type="http://schemas.openxmlformats.org/officeDocument/2006/relationships/image" Target="../media/image464.jpeg"/><Relationship Id="rId32" Type="http://schemas.openxmlformats.org/officeDocument/2006/relationships/image" Target="../media/image472.jpeg"/><Relationship Id="rId37" Type="http://schemas.openxmlformats.org/officeDocument/2006/relationships/image" Target="../media/image477.jpeg"/><Relationship Id="rId40" Type="http://schemas.openxmlformats.org/officeDocument/2006/relationships/image" Target="../media/image480.png"/><Relationship Id="rId45" Type="http://schemas.openxmlformats.org/officeDocument/2006/relationships/image" Target="../media/image485.jpeg"/><Relationship Id="rId5" Type="http://schemas.openxmlformats.org/officeDocument/2006/relationships/image" Target="../media/image445.jpeg"/><Relationship Id="rId15" Type="http://schemas.openxmlformats.org/officeDocument/2006/relationships/image" Target="../media/image455.jpeg"/><Relationship Id="rId23" Type="http://schemas.openxmlformats.org/officeDocument/2006/relationships/image" Target="../media/image463.jpeg"/><Relationship Id="rId28" Type="http://schemas.openxmlformats.org/officeDocument/2006/relationships/image" Target="../media/image468.jpeg"/><Relationship Id="rId36" Type="http://schemas.openxmlformats.org/officeDocument/2006/relationships/image" Target="../media/image476.jpeg"/><Relationship Id="rId49" Type="http://schemas.openxmlformats.org/officeDocument/2006/relationships/image" Target="../media/image489.jpeg"/><Relationship Id="rId10" Type="http://schemas.openxmlformats.org/officeDocument/2006/relationships/image" Target="../media/image450.jpeg"/><Relationship Id="rId19" Type="http://schemas.openxmlformats.org/officeDocument/2006/relationships/image" Target="../media/image459.jpeg"/><Relationship Id="rId31" Type="http://schemas.openxmlformats.org/officeDocument/2006/relationships/image" Target="../media/image471.jpeg"/><Relationship Id="rId44" Type="http://schemas.openxmlformats.org/officeDocument/2006/relationships/image" Target="../media/image484.jpeg"/><Relationship Id="rId4" Type="http://schemas.openxmlformats.org/officeDocument/2006/relationships/image" Target="../media/image444.jpeg"/><Relationship Id="rId9" Type="http://schemas.openxmlformats.org/officeDocument/2006/relationships/image" Target="../media/image449.jpeg"/><Relationship Id="rId14" Type="http://schemas.openxmlformats.org/officeDocument/2006/relationships/image" Target="../media/image454.jpeg"/><Relationship Id="rId22" Type="http://schemas.openxmlformats.org/officeDocument/2006/relationships/image" Target="../media/image462.jpeg"/><Relationship Id="rId27" Type="http://schemas.openxmlformats.org/officeDocument/2006/relationships/image" Target="../media/image467.jpeg"/><Relationship Id="rId30" Type="http://schemas.openxmlformats.org/officeDocument/2006/relationships/image" Target="../media/image470.jpeg"/><Relationship Id="rId35" Type="http://schemas.openxmlformats.org/officeDocument/2006/relationships/image" Target="../media/image475.jpeg"/><Relationship Id="rId43" Type="http://schemas.openxmlformats.org/officeDocument/2006/relationships/image" Target="../media/image483.jpeg"/><Relationship Id="rId48" Type="http://schemas.openxmlformats.org/officeDocument/2006/relationships/image" Target="../media/image488.jpeg"/><Relationship Id="rId8" Type="http://schemas.openxmlformats.org/officeDocument/2006/relationships/image" Target="../media/image448.jpeg"/><Relationship Id="rId51" Type="http://schemas.openxmlformats.org/officeDocument/2006/relationships/image" Target="../media/image491.png"/><Relationship Id="rId3" Type="http://schemas.openxmlformats.org/officeDocument/2006/relationships/image" Target="../media/image443.jpeg"/><Relationship Id="rId12" Type="http://schemas.openxmlformats.org/officeDocument/2006/relationships/image" Target="../media/image452.jpeg"/><Relationship Id="rId17" Type="http://schemas.openxmlformats.org/officeDocument/2006/relationships/image" Target="../media/image457.jpeg"/><Relationship Id="rId25" Type="http://schemas.openxmlformats.org/officeDocument/2006/relationships/image" Target="../media/image465.jpeg"/><Relationship Id="rId33" Type="http://schemas.openxmlformats.org/officeDocument/2006/relationships/image" Target="../media/image473.jpeg"/><Relationship Id="rId38" Type="http://schemas.openxmlformats.org/officeDocument/2006/relationships/image" Target="../media/image478.png"/><Relationship Id="rId46" Type="http://schemas.openxmlformats.org/officeDocument/2006/relationships/image" Target="../media/image486.jpeg"/><Relationship Id="rId20" Type="http://schemas.openxmlformats.org/officeDocument/2006/relationships/image" Target="../media/image460.jpeg"/><Relationship Id="rId41" Type="http://schemas.openxmlformats.org/officeDocument/2006/relationships/image" Target="../media/image481.jpeg"/><Relationship Id="rId1" Type="http://schemas.openxmlformats.org/officeDocument/2006/relationships/image" Target="../media/image441.jpeg"/><Relationship Id="rId6" Type="http://schemas.openxmlformats.org/officeDocument/2006/relationships/image" Target="../media/image446.jpeg"/></Relationships>
</file>

<file path=xl/drawings/_rels/drawing10.xml.rels><?xml version="1.0" encoding="UTF-8" standalone="yes"?>
<Relationships xmlns="http://schemas.openxmlformats.org/package/2006/relationships"><Relationship Id="rId8" Type="http://schemas.openxmlformats.org/officeDocument/2006/relationships/image" Target="../media/image499.jpeg"/><Relationship Id="rId13" Type="http://schemas.openxmlformats.org/officeDocument/2006/relationships/image" Target="../media/image504.jpeg"/><Relationship Id="rId3" Type="http://schemas.openxmlformats.org/officeDocument/2006/relationships/image" Target="../media/image494.jpeg"/><Relationship Id="rId7" Type="http://schemas.openxmlformats.org/officeDocument/2006/relationships/image" Target="../media/image498.jpeg"/><Relationship Id="rId12" Type="http://schemas.openxmlformats.org/officeDocument/2006/relationships/image" Target="../media/image503.jpeg"/><Relationship Id="rId2" Type="http://schemas.openxmlformats.org/officeDocument/2006/relationships/image" Target="../media/image493.jpeg"/><Relationship Id="rId1" Type="http://schemas.openxmlformats.org/officeDocument/2006/relationships/image" Target="../media/image492.jpeg"/><Relationship Id="rId6" Type="http://schemas.openxmlformats.org/officeDocument/2006/relationships/image" Target="../media/image497.jpeg"/><Relationship Id="rId11" Type="http://schemas.openxmlformats.org/officeDocument/2006/relationships/image" Target="../media/image502.jpeg"/><Relationship Id="rId5" Type="http://schemas.openxmlformats.org/officeDocument/2006/relationships/image" Target="../media/image496.jpeg"/><Relationship Id="rId15" Type="http://schemas.openxmlformats.org/officeDocument/2006/relationships/image" Target="../media/image506.jpeg"/><Relationship Id="rId10" Type="http://schemas.openxmlformats.org/officeDocument/2006/relationships/image" Target="../media/image501.jpeg"/><Relationship Id="rId4" Type="http://schemas.openxmlformats.org/officeDocument/2006/relationships/image" Target="../media/image495.jpeg"/><Relationship Id="rId9" Type="http://schemas.openxmlformats.org/officeDocument/2006/relationships/image" Target="../media/image500.png"/><Relationship Id="rId14" Type="http://schemas.openxmlformats.org/officeDocument/2006/relationships/image" Target="../media/image505.jpeg"/></Relationships>
</file>

<file path=xl/drawings/_rels/drawing11.xml.rels><?xml version="1.0" encoding="UTF-8" standalone="yes"?>
<Relationships xmlns="http://schemas.openxmlformats.org/package/2006/relationships"><Relationship Id="rId8" Type="http://schemas.openxmlformats.org/officeDocument/2006/relationships/image" Target="../media/image514.png"/><Relationship Id="rId13" Type="http://schemas.openxmlformats.org/officeDocument/2006/relationships/image" Target="../media/image519.jpeg"/><Relationship Id="rId18" Type="http://schemas.openxmlformats.org/officeDocument/2006/relationships/image" Target="../media/image524.jpeg"/><Relationship Id="rId26" Type="http://schemas.openxmlformats.org/officeDocument/2006/relationships/image" Target="../media/image532.png"/><Relationship Id="rId3" Type="http://schemas.openxmlformats.org/officeDocument/2006/relationships/image" Target="../media/image509.png"/><Relationship Id="rId21" Type="http://schemas.openxmlformats.org/officeDocument/2006/relationships/image" Target="../media/image527.jpeg"/><Relationship Id="rId7" Type="http://schemas.openxmlformats.org/officeDocument/2006/relationships/image" Target="../media/image513.png"/><Relationship Id="rId12" Type="http://schemas.openxmlformats.org/officeDocument/2006/relationships/image" Target="../media/image518.jpeg"/><Relationship Id="rId17" Type="http://schemas.openxmlformats.org/officeDocument/2006/relationships/image" Target="../media/image523.jpeg"/><Relationship Id="rId25" Type="http://schemas.openxmlformats.org/officeDocument/2006/relationships/image" Target="../media/image531.png"/><Relationship Id="rId2" Type="http://schemas.openxmlformats.org/officeDocument/2006/relationships/image" Target="../media/image508.png"/><Relationship Id="rId16" Type="http://schemas.openxmlformats.org/officeDocument/2006/relationships/image" Target="../media/image522.jpeg"/><Relationship Id="rId20" Type="http://schemas.openxmlformats.org/officeDocument/2006/relationships/image" Target="../media/image526.jpeg"/><Relationship Id="rId29" Type="http://schemas.openxmlformats.org/officeDocument/2006/relationships/image" Target="../media/image535.png"/><Relationship Id="rId1" Type="http://schemas.openxmlformats.org/officeDocument/2006/relationships/image" Target="../media/image507.png"/><Relationship Id="rId6" Type="http://schemas.openxmlformats.org/officeDocument/2006/relationships/image" Target="../media/image512.png"/><Relationship Id="rId11" Type="http://schemas.openxmlformats.org/officeDocument/2006/relationships/image" Target="../media/image517.png"/><Relationship Id="rId24" Type="http://schemas.openxmlformats.org/officeDocument/2006/relationships/image" Target="../media/image530.png"/><Relationship Id="rId5" Type="http://schemas.openxmlformats.org/officeDocument/2006/relationships/image" Target="../media/image511.png"/><Relationship Id="rId15" Type="http://schemas.openxmlformats.org/officeDocument/2006/relationships/image" Target="../media/image521.jpeg"/><Relationship Id="rId23" Type="http://schemas.openxmlformats.org/officeDocument/2006/relationships/image" Target="../media/image529.png"/><Relationship Id="rId28" Type="http://schemas.openxmlformats.org/officeDocument/2006/relationships/image" Target="../media/image534.png"/><Relationship Id="rId10" Type="http://schemas.openxmlformats.org/officeDocument/2006/relationships/image" Target="../media/image516.png"/><Relationship Id="rId19" Type="http://schemas.openxmlformats.org/officeDocument/2006/relationships/image" Target="../media/image525.jpeg"/><Relationship Id="rId4" Type="http://schemas.openxmlformats.org/officeDocument/2006/relationships/image" Target="../media/image510.png"/><Relationship Id="rId9" Type="http://schemas.openxmlformats.org/officeDocument/2006/relationships/image" Target="../media/image515.png"/><Relationship Id="rId14" Type="http://schemas.openxmlformats.org/officeDocument/2006/relationships/image" Target="../media/image520.jpeg"/><Relationship Id="rId22" Type="http://schemas.openxmlformats.org/officeDocument/2006/relationships/image" Target="../media/image528.png"/><Relationship Id="rId27" Type="http://schemas.openxmlformats.org/officeDocument/2006/relationships/image" Target="../media/image533.png"/></Relationships>
</file>

<file path=xl/drawings/_rels/drawing12.xml.rels><?xml version="1.0" encoding="UTF-8" standalone="yes"?>
<Relationships xmlns="http://schemas.openxmlformats.org/package/2006/relationships"><Relationship Id="rId117" Type="http://schemas.openxmlformats.org/officeDocument/2006/relationships/image" Target="../media/image645.png"/><Relationship Id="rId21" Type="http://schemas.openxmlformats.org/officeDocument/2006/relationships/image" Target="../media/image556.png"/><Relationship Id="rId42" Type="http://schemas.openxmlformats.org/officeDocument/2006/relationships/image" Target="../media/image577.jpeg"/><Relationship Id="rId63" Type="http://schemas.openxmlformats.org/officeDocument/2006/relationships/image" Target="../media/image598.jpeg"/><Relationship Id="rId84" Type="http://schemas.openxmlformats.org/officeDocument/2006/relationships/image" Target="../media/image618.png"/><Relationship Id="rId138" Type="http://schemas.openxmlformats.org/officeDocument/2006/relationships/image" Target="../media/image666.jpeg"/><Relationship Id="rId159" Type="http://schemas.openxmlformats.org/officeDocument/2006/relationships/image" Target="../media/image684.png"/><Relationship Id="rId170" Type="http://schemas.openxmlformats.org/officeDocument/2006/relationships/image" Target="../media/image694.png"/><Relationship Id="rId191" Type="http://schemas.openxmlformats.org/officeDocument/2006/relationships/image" Target="../media/image715.png"/><Relationship Id="rId205" Type="http://schemas.openxmlformats.org/officeDocument/2006/relationships/image" Target="../media/image729.jpeg"/><Relationship Id="rId107" Type="http://schemas.openxmlformats.org/officeDocument/2006/relationships/image" Target="../media/image188.png"/><Relationship Id="rId11" Type="http://schemas.openxmlformats.org/officeDocument/2006/relationships/image" Target="../media/image546.jpeg"/><Relationship Id="rId32" Type="http://schemas.openxmlformats.org/officeDocument/2006/relationships/image" Target="../media/image567.jpeg"/><Relationship Id="rId53" Type="http://schemas.openxmlformats.org/officeDocument/2006/relationships/image" Target="../media/image588.png"/><Relationship Id="rId74" Type="http://schemas.openxmlformats.org/officeDocument/2006/relationships/image" Target="../media/image609.jpeg"/><Relationship Id="rId128" Type="http://schemas.openxmlformats.org/officeDocument/2006/relationships/image" Target="../media/image656.jpeg"/><Relationship Id="rId149" Type="http://schemas.openxmlformats.org/officeDocument/2006/relationships/image" Target="../media/image677.jpeg"/><Relationship Id="rId5" Type="http://schemas.openxmlformats.org/officeDocument/2006/relationships/image" Target="../media/image540.png"/><Relationship Id="rId95" Type="http://schemas.openxmlformats.org/officeDocument/2006/relationships/image" Target="../media/image628.jpeg"/><Relationship Id="rId160" Type="http://schemas.openxmlformats.org/officeDocument/2006/relationships/image" Target="../media/image685.png"/><Relationship Id="rId181" Type="http://schemas.openxmlformats.org/officeDocument/2006/relationships/image" Target="../media/image705.jpeg"/><Relationship Id="rId216" Type="http://schemas.openxmlformats.org/officeDocument/2006/relationships/image" Target="../media/image740.jpeg"/><Relationship Id="rId22" Type="http://schemas.openxmlformats.org/officeDocument/2006/relationships/image" Target="../media/image557.png"/><Relationship Id="rId43" Type="http://schemas.openxmlformats.org/officeDocument/2006/relationships/image" Target="../media/image578.jpeg"/><Relationship Id="rId64" Type="http://schemas.openxmlformats.org/officeDocument/2006/relationships/image" Target="../media/image599.jpeg"/><Relationship Id="rId118" Type="http://schemas.openxmlformats.org/officeDocument/2006/relationships/image" Target="../media/image646.jpeg"/><Relationship Id="rId139" Type="http://schemas.openxmlformats.org/officeDocument/2006/relationships/image" Target="../media/image667.png"/><Relationship Id="rId85" Type="http://schemas.openxmlformats.org/officeDocument/2006/relationships/image" Target="../media/image619.jpeg"/><Relationship Id="rId150" Type="http://schemas.openxmlformats.org/officeDocument/2006/relationships/image" Target="../media/image678.jpeg"/><Relationship Id="rId171" Type="http://schemas.openxmlformats.org/officeDocument/2006/relationships/image" Target="../media/image695.png"/><Relationship Id="rId192" Type="http://schemas.openxmlformats.org/officeDocument/2006/relationships/image" Target="../media/image716.jpeg"/><Relationship Id="rId206" Type="http://schemas.openxmlformats.org/officeDocument/2006/relationships/image" Target="../media/image730.png"/><Relationship Id="rId12" Type="http://schemas.openxmlformats.org/officeDocument/2006/relationships/image" Target="../media/image547.jpeg"/><Relationship Id="rId33" Type="http://schemas.openxmlformats.org/officeDocument/2006/relationships/image" Target="../media/image568.jpeg"/><Relationship Id="rId108" Type="http://schemas.openxmlformats.org/officeDocument/2006/relationships/image" Target="../media/image636.png"/><Relationship Id="rId129" Type="http://schemas.openxmlformats.org/officeDocument/2006/relationships/image" Target="../media/image657.png"/><Relationship Id="rId54" Type="http://schemas.openxmlformats.org/officeDocument/2006/relationships/image" Target="../media/image589.jpeg"/><Relationship Id="rId75" Type="http://schemas.openxmlformats.org/officeDocument/2006/relationships/image" Target="../media/image610.jpeg"/><Relationship Id="rId96" Type="http://schemas.openxmlformats.org/officeDocument/2006/relationships/image" Target="../media/image629.jpeg"/><Relationship Id="rId140" Type="http://schemas.openxmlformats.org/officeDocument/2006/relationships/image" Target="../media/image668.png"/><Relationship Id="rId161" Type="http://schemas.openxmlformats.org/officeDocument/2006/relationships/image" Target="../media/image686.png"/><Relationship Id="rId182" Type="http://schemas.openxmlformats.org/officeDocument/2006/relationships/image" Target="../media/image706.png"/><Relationship Id="rId217" Type="http://schemas.openxmlformats.org/officeDocument/2006/relationships/image" Target="../media/image741.jpeg"/><Relationship Id="rId6" Type="http://schemas.openxmlformats.org/officeDocument/2006/relationships/image" Target="../media/image541.jpeg"/><Relationship Id="rId23" Type="http://schemas.openxmlformats.org/officeDocument/2006/relationships/image" Target="../media/image558.jpeg"/><Relationship Id="rId119" Type="http://schemas.openxmlformats.org/officeDocument/2006/relationships/image" Target="../media/image647.jpeg"/><Relationship Id="rId44" Type="http://schemas.openxmlformats.org/officeDocument/2006/relationships/image" Target="../media/image579.jpeg"/><Relationship Id="rId65" Type="http://schemas.openxmlformats.org/officeDocument/2006/relationships/image" Target="../media/image600.jpeg"/><Relationship Id="rId86" Type="http://schemas.openxmlformats.org/officeDocument/2006/relationships/image" Target="../media/image620.jpeg"/><Relationship Id="rId130" Type="http://schemas.openxmlformats.org/officeDocument/2006/relationships/image" Target="../media/image658.png"/><Relationship Id="rId151" Type="http://schemas.openxmlformats.org/officeDocument/2006/relationships/image" Target="../media/image679.jpeg"/><Relationship Id="rId172" Type="http://schemas.openxmlformats.org/officeDocument/2006/relationships/image" Target="../media/image696.jpeg"/><Relationship Id="rId193" Type="http://schemas.openxmlformats.org/officeDocument/2006/relationships/image" Target="../media/image717.jpeg"/><Relationship Id="rId207" Type="http://schemas.openxmlformats.org/officeDocument/2006/relationships/image" Target="../media/image731.jpeg"/><Relationship Id="rId13" Type="http://schemas.openxmlformats.org/officeDocument/2006/relationships/image" Target="../media/image548.jpeg"/><Relationship Id="rId109" Type="http://schemas.openxmlformats.org/officeDocument/2006/relationships/image" Target="../media/image637.jpeg"/><Relationship Id="rId34" Type="http://schemas.openxmlformats.org/officeDocument/2006/relationships/image" Target="../media/image569.png"/><Relationship Id="rId55" Type="http://schemas.openxmlformats.org/officeDocument/2006/relationships/image" Target="../media/image590.jpeg"/><Relationship Id="rId76" Type="http://schemas.openxmlformats.org/officeDocument/2006/relationships/image" Target="../media/image611.png"/><Relationship Id="rId97" Type="http://schemas.openxmlformats.org/officeDocument/2006/relationships/image" Target="../media/image630.jpeg"/><Relationship Id="rId120" Type="http://schemas.openxmlformats.org/officeDocument/2006/relationships/image" Target="../media/image648.jpeg"/><Relationship Id="rId141" Type="http://schemas.openxmlformats.org/officeDocument/2006/relationships/image" Target="../media/image669.png"/><Relationship Id="rId7" Type="http://schemas.openxmlformats.org/officeDocument/2006/relationships/image" Target="../media/image542.jpeg"/><Relationship Id="rId162" Type="http://schemas.openxmlformats.org/officeDocument/2006/relationships/image" Target="../media/image687.png"/><Relationship Id="rId183" Type="http://schemas.openxmlformats.org/officeDocument/2006/relationships/image" Target="../media/image707.png"/><Relationship Id="rId218" Type="http://schemas.openxmlformats.org/officeDocument/2006/relationships/image" Target="../media/image742.jpeg"/><Relationship Id="rId24" Type="http://schemas.openxmlformats.org/officeDocument/2006/relationships/image" Target="../media/image559.jpeg"/><Relationship Id="rId45" Type="http://schemas.openxmlformats.org/officeDocument/2006/relationships/image" Target="../media/image580.jpeg"/><Relationship Id="rId66" Type="http://schemas.openxmlformats.org/officeDocument/2006/relationships/image" Target="../media/image601.jpeg"/><Relationship Id="rId87" Type="http://schemas.openxmlformats.org/officeDocument/2006/relationships/image" Target="../media/image621.jpeg"/><Relationship Id="rId110" Type="http://schemas.openxmlformats.org/officeDocument/2006/relationships/image" Target="../media/image638.jpeg"/><Relationship Id="rId131" Type="http://schemas.openxmlformats.org/officeDocument/2006/relationships/image" Target="../media/image659.png"/><Relationship Id="rId152" Type="http://schemas.openxmlformats.org/officeDocument/2006/relationships/image" Target="../media/image680.png"/><Relationship Id="rId173" Type="http://schemas.openxmlformats.org/officeDocument/2006/relationships/image" Target="../media/image697.jpeg"/><Relationship Id="rId194" Type="http://schemas.openxmlformats.org/officeDocument/2006/relationships/image" Target="../media/image718.jpeg"/><Relationship Id="rId208" Type="http://schemas.openxmlformats.org/officeDocument/2006/relationships/image" Target="../media/image732.jpeg"/><Relationship Id="rId14" Type="http://schemas.openxmlformats.org/officeDocument/2006/relationships/image" Target="../media/image549.jpeg"/><Relationship Id="rId35" Type="http://schemas.openxmlformats.org/officeDocument/2006/relationships/image" Target="../media/image570.jpeg"/><Relationship Id="rId56" Type="http://schemas.openxmlformats.org/officeDocument/2006/relationships/image" Target="../media/image591.jpeg"/><Relationship Id="rId77" Type="http://schemas.microsoft.com/office/2007/relationships/hdphoto" Target="../media/hdphoto4.wdp"/><Relationship Id="rId100" Type="http://schemas.openxmlformats.org/officeDocument/2006/relationships/image" Target="../media/image295.png"/><Relationship Id="rId8" Type="http://schemas.openxmlformats.org/officeDocument/2006/relationships/image" Target="../media/image543.jpeg"/><Relationship Id="rId51" Type="http://schemas.openxmlformats.org/officeDocument/2006/relationships/image" Target="../media/image586.png"/><Relationship Id="rId72" Type="http://schemas.openxmlformats.org/officeDocument/2006/relationships/image" Target="../media/image607.png"/><Relationship Id="rId93" Type="http://schemas.openxmlformats.org/officeDocument/2006/relationships/image" Target="../media/image626.png"/><Relationship Id="rId98" Type="http://schemas.openxmlformats.org/officeDocument/2006/relationships/image" Target="../media/image631.jpeg"/><Relationship Id="rId121" Type="http://schemas.openxmlformats.org/officeDocument/2006/relationships/image" Target="../media/image649.png"/><Relationship Id="rId142" Type="http://schemas.openxmlformats.org/officeDocument/2006/relationships/image" Target="../media/image670.png"/><Relationship Id="rId163" Type="http://schemas.openxmlformats.org/officeDocument/2006/relationships/image" Target="../media/image296.png"/><Relationship Id="rId184" Type="http://schemas.openxmlformats.org/officeDocument/2006/relationships/image" Target="../media/image708.jpeg"/><Relationship Id="rId189" Type="http://schemas.openxmlformats.org/officeDocument/2006/relationships/image" Target="../media/image713.png"/><Relationship Id="rId219" Type="http://schemas.openxmlformats.org/officeDocument/2006/relationships/image" Target="../media/image743.jpeg"/><Relationship Id="rId3" Type="http://schemas.openxmlformats.org/officeDocument/2006/relationships/image" Target="../media/image538.png"/><Relationship Id="rId214" Type="http://schemas.openxmlformats.org/officeDocument/2006/relationships/image" Target="../media/image738.png"/><Relationship Id="rId25" Type="http://schemas.openxmlformats.org/officeDocument/2006/relationships/image" Target="../media/image560.jpeg"/><Relationship Id="rId46" Type="http://schemas.openxmlformats.org/officeDocument/2006/relationships/image" Target="../media/image581.jpeg"/><Relationship Id="rId67" Type="http://schemas.openxmlformats.org/officeDocument/2006/relationships/image" Target="../media/image602.jpeg"/><Relationship Id="rId116" Type="http://schemas.openxmlformats.org/officeDocument/2006/relationships/image" Target="../media/image644.jpeg"/><Relationship Id="rId137" Type="http://schemas.openxmlformats.org/officeDocument/2006/relationships/image" Target="../media/image665.jpeg"/><Relationship Id="rId158" Type="http://schemas.openxmlformats.org/officeDocument/2006/relationships/image" Target="../media/image683.png"/><Relationship Id="rId20" Type="http://schemas.openxmlformats.org/officeDocument/2006/relationships/image" Target="../media/image555.jpeg"/><Relationship Id="rId41" Type="http://schemas.openxmlformats.org/officeDocument/2006/relationships/image" Target="../media/image576.jpeg"/><Relationship Id="rId62" Type="http://schemas.openxmlformats.org/officeDocument/2006/relationships/image" Target="../media/image597.png"/><Relationship Id="rId83" Type="http://schemas.openxmlformats.org/officeDocument/2006/relationships/image" Target="../media/image617.png"/><Relationship Id="rId88" Type="http://schemas.openxmlformats.org/officeDocument/2006/relationships/image" Target="../media/image622.jpeg"/><Relationship Id="rId111" Type="http://schemas.openxmlformats.org/officeDocument/2006/relationships/image" Target="../media/image639.jpeg"/><Relationship Id="rId132" Type="http://schemas.openxmlformats.org/officeDocument/2006/relationships/image" Target="../media/image660.png"/><Relationship Id="rId153" Type="http://schemas.openxmlformats.org/officeDocument/2006/relationships/image" Target="../media/image681.png"/><Relationship Id="rId174" Type="http://schemas.openxmlformats.org/officeDocument/2006/relationships/image" Target="../media/image698.jpeg"/><Relationship Id="rId179" Type="http://schemas.openxmlformats.org/officeDocument/2006/relationships/image" Target="../media/image703.png"/><Relationship Id="rId195" Type="http://schemas.openxmlformats.org/officeDocument/2006/relationships/image" Target="../media/image719.jpeg"/><Relationship Id="rId209" Type="http://schemas.openxmlformats.org/officeDocument/2006/relationships/image" Target="../media/image733.jpeg"/><Relationship Id="rId190" Type="http://schemas.openxmlformats.org/officeDocument/2006/relationships/image" Target="../media/image714.jpeg"/><Relationship Id="rId204" Type="http://schemas.openxmlformats.org/officeDocument/2006/relationships/image" Target="../media/image728.jpeg"/><Relationship Id="rId220" Type="http://schemas.openxmlformats.org/officeDocument/2006/relationships/image" Target="../media/image744.png"/><Relationship Id="rId15" Type="http://schemas.openxmlformats.org/officeDocument/2006/relationships/image" Target="../media/image550.jpeg"/><Relationship Id="rId36" Type="http://schemas.openxmlformats.org/officeDocument/2006/relationships/image" Target="../media/image571.jpeg"/><Relationship Id="rId57" Type="http://schemas.openxmlformats.org/officeDocument/2006/relationships/image" Target="../media/image592.png"/><Relationship Id="rId106" Type="http://schemas.openxmlformats.org/officeDocument/2006/relationships/image" Target="../media/image635.png"/><Relationship Id="rId127" Type="http://schemas.openxmlformats.org/officeDocument/2006/relationships/image" Target="../media/image655.png"/><Relationship Id="rId10" Type="http://schemas.openxmlformats.org/officeDocument/2006/relationships/image" Target="../media/image545.jpeg"/><Relationship Id="rId31" Type="http://schemas.openxmlformats.org/officeDocument/2006/relationships/image" Target="../media/image566.jpeg"/><Relationship Id="rId52" Type="http://schemas.openxmlformats.org/officeDocument/2006/relationships/image" Target="../media/image587.jpeg"/><Relationship Id="rId73" Type="http://schemas.openxmlformats.org/officeDocument/2006/relationships/image" Target="../media/image608.jpeg"/><Relationship Id="rId78" Type="http://schemas.openxmlformats.org/officeDocument/2006/relationships/image" Target="../media/image612.png"/><Relationship Id="rId94" Type="http://schemas.openxmlformats.org/officeDocument/2006/relationships/image" Target="../media/image627.jpeg"/><Relationship Id="rId99" Type="http://schemas.openxmlformats.org/officeDocument/2006/relationships/image" Target="../media/image632.jpeg"/><Relationship Id="rId101" Type="http://schemas.openxmlformats.org/officeDocument/2006/relationships/image" Target="../media/image633.png"/><Relationship Id="rId122" Type="http://schemas.openxmlformats.org/officeDocument/2006/relationships/image" Target="../media/image650.jpeg"/><Relationship Id="rId143" Type="http://schemas.openxmlformats.org/officeDocument/2006/relationships/image" Target="../media/image671.jpeg"/><Relationship Id="rId148" Type="http://schemas.openxmlformats.org/officeDocument/2006/relationships/image" Target="../media/image676.jpeg"/><Relationship Id="rId164" Type="http://schemas.openxmlformats.org/officeDocument/2006/relationships/image" Target="../media/image688.jpeg"/><Relationship Id="rId169" Type="http://schemas.openxmlformats.org/officeDocument/2006/relationships/image" Target="../media/image693.png"/><Relationship Id="rId185" Type="http://schemas.openxmlformats.org/officeDocument/2006/relationships/image" Target="../media/image709.jpeg"/><Relationship Id="rId4" Type="http://schemas.openxmlformats.org/officeDocument/2006/relationships/image" Target="../media/image539.png"/><Relationship Id="rId9" Type="http://schemas.openxmlformats.org/officeDocument/2006/relationships/image" Target="../media/image544.png"/><Relationship Id="rId180" Type="http://schemas.openxmlformats.org/officeDocument/2006/relationships/image" Target="../media/image704.png"/><Relationship Id="rId210" Type="http://schemas.openxmlformats.org/officeDocument/2006/relationships/image" Target="../media/image734.jpeg"/><Relationship Id="rId215" Type="http://schemas.openxmlformats.org/officeDocument/2006/relationships/image" Target="../media/image739.png"/><Relationship Id="rId26" Type="http://schemas.openxmlformats.org/officeDocument/2006/relationships/image" Target="../media/image561.jpeg"/><Relationship Id="rId47" Type="http://schemas.openxmlformats.org/officeDocument/2006/relationships/image" Target="../media/image582.jpeg"/><Relationship Id="rId68" Type="http://schemas.openxmlformats.org/officeDocument/2006/relationships/image" Target="../media/image603.png"/><Relationship Id="rId89" Type="http://schemas.openxmlformats.org/officeDocument/2006/relationships/image" Target="../media/image623.jpeg"/><Relationship Id="rId112" Type="http://schemas.openxmlformats.org/officeDocument/2006/relationships/image" Target="../media/image640.jpeg"/><Relationship Id="rId133" Type="http://schemas.openxmlformats.org/officeDocument/2006/relationships/image" Target="../media/image661.jpeg"/><Relationship Id="rId154" Type="http://schemas.openxmlformats.org/officeDocument/2006/relationships/image" Target="../media/image354.png"/><Relationship Id="rId175" Type="http://schemas.openxmlformats.org/officeDocument/2006/relationships/image" Target="../media/image699.jpeg"/><Relationship Id="rId196" Type="http://schemas.openxmlformats.org/officeDocument/2006/relationships/image" Target="../media/image720.jpeg"/><Relationship Id="rId200" Type="http://schemas.openxmlformats.org/officeDocument/2006/relationships/image" Target="../media/image724.jpeg"/><Relationship Id="rId16" Type="http://schemas.openxmlformats.org/officeDocument/2006/relationships/image" Target="../media/image551.jpeg"/><Relationship Id="rId221" Type="http://schemas.openxmlformats.org/officeDocument/2006/relationships/image" Target="../media/image745.jpeg"/><Relationship Id="rId37" Type="http://schemas.openxmlformats.org/officeDocument/2006/relationships/image" Target="../media/image572.jpeg"/><Relationship Id="rId58" Type="http://schemas.openxmlformats.org/officeDocument/2006/relationships/image" Target="../media/image593.jpeg"/><Relationship Id="rId79" Type="http://schemas.openxmlformats.org/officeDocument/2006/relationships/image" Target="../media/image613.jpeg"/><Relationship Id="rId102" Type="http://schemas.openxmlformats.org/officeDocument/2006/relationships/image" Target="../media/image634.png"/><Relationship Id="rId123" Type="http://schemas.openxmlformats.org/officeDocument/2006/relationships/image" Target="../media/image651.jpeg"/><Relationship Id="rId144" Type="http://schemas.openxmlformats.org/officeDocument/2006/relationships/image" Target="../media/image672.jpeg"/><Relationship Id="rId90" Type="http://schemas.openxmlformats.org/officeDocument/2006/relationships/image" Target="../media/image624.png"/><Relationship Id="rId165" Type="http://schemas.openxmlformats.org/officeDocument/2006/relationships/image" Target="../media/image689.png"/><Relationship Id="rId186" Type="http://schemas.openxmlformats.org/officeDocument/2006/relationships/image" Target="../media/image710.png"/><Relationship Id="rId211" Type="http://schemas.openxmlformats.org/officeDocument/2006/relationships/image" Target="../media/image735.jpeg"/><Relationship Id="rId27" Type="http://schemas.openxmlformats.org/officeDocument/2006/relationships/image" Target="../media/image562.jpeg"/><Relationship Id="rId48" Type="http://schemas.openxmlformats.org/officeDocument/2006/relationships/image" Target="../media/image583.jpeg"/><Relationship Id="rId69" Type="http://schemas.openxmlformats.org/officeDocument/2006/relationships/image" Target="../media/image604.jpeg"/><Relationship Id="rId113" Type="http://schemas.openxmlformats.org/officeDocument/2006/relationships/image" Target="../media/image641.jpeg"/><Relationship Id="rId134" Type="http://schemas.openxmlformats.org/officeDocument/2006/relationships/image" Target="../media/image662.jpeg"/><Relationship Id="rId80" Type="http://schemas.openxmlformats.org/officeDocument/2006/relationships/image" Target="../media/image614.png"/><Relationship Id="rId155" Type="http://schemas.openxmlformats.org/officeDocument/2006/relationships/image" Target="../media/image292.png"/><Relationship Id="rId176" Type="http://schemas.openxmlformats.org/officeDocument/2006/relationships/image" Target="../media/image700.jpeg"/><Relationship Id="rId197" Type="http://schemas.openxmlformats.org/officeDocument/2006/relationships/image" Target="../media/image721.jpeg"/><Relationship Id="rId201" Type="http://schemas.openxmlformats.org/officeDocument/2006/relationships/image" Target="../media/image725.png"/><Relationship Id="rId17" Type="http://schemas.openxmlformats.org/officeDocument/2006/relationships/image" Target="../media/image552.jpeg"/><Relationship Id="rId38" Type="http://schemas.openxmlformats.org/officeDocument/2006/relationships/image" Target="../media/image573.jpeg"/><Relationship Id="rId59" Type="http://schemas.openxmlformats.org/officeDocument/2006/relationships/image" Target="../media/image594.png"/><Relationship Id="rId103" Type="http://schemas.openxmlformats.org/officeDocument/2006/relationships/image" Target="../media/image191.png"/><Relationship Id="rId124" Type="http://schemas.openxmlformats.org/officeDocument/2006/relationships/image" Target="../media/image652.jpeg"/><Relationship Id="rId70" Type="http://schemas.openxmlformats.org/officeDocument/2006/relationships/image" Target="../media/image605.png"/><Relationship Id="rId91" Type="http://schemas.openxmlformats.org/officeDocument/2006/relationships/image" Target="../media/image625.png"/><Relationship Id="rId145" Type="http://schemas.openxmlformats.org/officeDocument/2006/relationships/image" Target="../media/image673.jpeg"/><Relationship Id="rId166" Type="http://schemas.openxmlformats.org/officeDocument/2006/relationships/image" Target="../media/image690.jpeg"/><Relationship Id="rId187" Type="http://schemas.openxmlformats.org/officeDocument/2006/relationships/image" Target="../media/image711.jpeg"/><Relationship Id="rId1" Type="http://schemas.openxmlformats.org/officeDocument/2006/relationships/image" Target="../media/image536.png"/><Relationship Id="rId212" Type="http://schemas.openxmlformats.org/officeDocument/2006/relationships/image" Target="../media/image736.jpeg"/><Relationship Id="rId28" Type="http://schemas.openxmlformats.org/officeDocument/2006/relationships/image" Target="../media/image563.png"/><Relationship Id="rId49" Type="http://schemas.openxmlformats.org/officeDocument/2006/relationships/image" Target="../media/image584.jpeg"/><Relationship Id="rId114" Type="http://schemas.openxmlformats.org/officeDocument/2006/relationships/image" Target="../media/image642.jpeg"/><Relationship Id="rId60" Type="http://schemas.openxmlformats.org/officeDocument/2006/relationships/image" Target="../media/image595.jpeg"/><Relationship Id="rId81" Type="http://schemas.openxmlformats.org/officeDocument/2006/relationships/image" Target="../media/image615.png"/><Relationship Id="rId135" Type="http://schemas.openxmlformats.org/officeDocument/2006/relationships/image" Target="../media/image663.jpeg"/><Relationship Id="rId156" Type="http://schemas.openxmlformats.org/officeDocument/2006/relationships/image" Target="../media/image500.png"/><Relationship Id="rId177" Type="http://schemas.openxmlformats.org/officeDocument/2006/relationships/image" Target="../media/image701.png"/><Relationship Id="rId198" Type="http://schemas.openxmlformats.org/officeDocument/2006/relationships/image" Target="../media/image722.jpeg"/><Relationship Id="rId202" Type="http://schemas.openxmlformats.org/officeDocument/2006/relationships/image" Target="../media/image726.jpeg"/><Relationship Id="rId18" Type="http://schemas.openxmlformats.org/officeDocument/2006/relationships/image" Target="../media/image553.jpeg"/><Relationship Id="rId39" Type="http://schemas.openxmlformats.org/officeDocument/2006/relationships/image" Target="../media/image574.png"/><Relationship Id="rId50" Type="http://schemas.openxmlformats.org/officeDocument/2006/relationships/image" Target="../media/image585.jpeg"/><Relationship Id="rId104" Type="http://schemas.openxmlformats.org/officeDocument/2006/relationships/image" Target="../media/image197.png"/><Relationship Id="rId125" Type="http://schemas.openxmlformats.org/officeDocument/2006/relationships/image" Target="../media/image653.png"/><Relationship Id="rId146" Type="http://schemas.openxmlformats.org/officeDocument/2006/relationships/image" Target="../media/image674.jpeg"/><Relationship Id="rId167" Type="http://schemas.openxmlformats.org/officeDocument/2006/relationships/image" Target="../media/image691.png"/><Relationship Id="rId188" Type="http://schemas.openxmlformats.org/officeDocument/2006/relationships/image" Target="../media/image712.jpeg"/><Relationship Id="rId71" Type="http://schemas.openxmlformats.org/officeDocument/2006/relationships/image" Target="../media/image606.png"/><Relationship Id="rId92" Type="http://schemas.microsoft.com/office/2007/relationships/hdphoto" Target="../media/hdphoto5.wdp"/><Relationship Id="rId213" Type="http://schemas.openxmlformats.org/officeDocument/2006/relationships/image" Target="../media/image737.png"/><Relationship Id="rId2" Type="http://schemas.openxmlformats.org/officeDocument/2006/relationships/image" Target="../media/image537.png"/><Relationship Id="rId29" Type="http://schemas.openxmlformats.org/officeDocument/2006/relationships/image" Target="../media/image564.jpeg"/><Relationship Id="rId40" Type="http://schemas.openxmlformats.org/officeDocument/2006/relationships/image" Target="../media/image575.png"/><Relationship Id="rId115" Type="http://schemas.openxmlformats.org/officeDocument/2006/relationships/image" Target="../media/image643.png"/><Relationship Id="rId136" Type="http://schemas.openxmlformats.org/officeDocument/2006/relationships/image" Target="../media/image664.png"/><Relationship Id="rId157" Type="http://schemas.openxmlformats.org/officeDocument/2006/relationships/image" Target="../media/image682.png"/><Relationship Id="rId178" Type="http://schemas.openxmlformats.org/officeDocument/2006/relationships/image" Target="../media/image702.png"/><Relationship Id="rId61" Type="http://schemas.openxmlformats.org/officeDocument/2006/relationships/image" Target="../media/image596.jpeg"/><Relationship Id="rId82" Type="http://schemas.openxmlformats.org/officeDocument/2006/relationships/image" Target="../media/image616.jpeg"/><Relationship Id="rId199" Type="http://schemas.openxmlformats.org/officeDocument/2006/relationships/image" Target="../media/image723.jpeg"/><Relationship Id="rId203" Type="http://schemas.openxmlformats.org/officeDocument/2006/relationships/image" Target="../media/image727.jpeg"/><Relationship Id="rId19" Type="http://schemas.openxmlformats.org/officeDocument/2006/relationships/image" Target="../media/image554.jpeg"/><Relationship Id="rId30" Type="http://schemas.openxmlformats.org/officeDocument/2006/relationships/image" Target="../media/image565.jpeg"/><Relationship Id="rId105" Type="http://schemas.openxmlformats.org/officeDocument/2006/relationships/image" Target="../media/image192.png"/><Relationship Id="rId126" Type="http://schemas.openxmlformats.org/officeDocument/2006/relationships/image" Target="../media/image654.jpeg"/><Relationship Id="rId147" Type="http://schemas.openxmlformats.org/officeDocument/2006/relationships/image" Target="../media/image675.jpeg"/><Relationship Id="rId168" Type="http://schemas.openxmlformats.org/officeDocument/2006/relationships/image" Target="../media/image69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748.jpeg"/><Relationship Id="rId2" Type="http://schemas.openxmlformats.org/officeDocument/2006/relationships/image" Target="../media/image747.jpeg"/><Relationship Id="rId1" Type="http://schemas.openxmlformats.org/officeDocument/2006/relationships/image" Target="../media/image746.jpeg"/><Relationship Id="rId4" Type="http://schemas.openxmlformats.org/officeDocument/2006/relationships/image" Target="../media/image749.jpeg"/></Relationships>
</file>

<file path=xl/drawings/_rels/drawing14.xml.rels><?xml version="1.0" encoding="UTF-8" standalone="yes"?>
<Relationships xmlns="http://schemas.openxmlformats.org/package/2006/relationships"><Relationship Id="rId13" Type="http://schemas.openxmlformats.org/officeDocument/2006/relationships/image" Target="../media/image762.jpeg"/><Relationship Id="rId18" Type="http://schemas.openxmlformats.org/officeDocument/2006/relationships/image" Target="../media/image767.jpeg"/><Relationship Id="rId26" Type="http://schemas.openxmlformats.org/officeDocument/2006/relationships/image" Target="../media/image775.jpeg"/><Relationship Id="rId3" Type="http://schemas.openxmlformats.org/officeDocument/2006/relationships/image" Target="../media/image752.jpeg"/><Relationship Id="rId21" Type="http://schemas.openxmlformats.org/officeDocument/2006/relationships/image" Target="../media/image770.jpeg"/><Relationship Id="rId34" Type="http://schemas.openxmlformats.org/officeDocument/2006/relationships/image" Target="../media/image783.jpeg"/><Relationship Id="rId7" Type="http://schemas.openxmlformats.org/officeDocument/2006/relationships/image" Target="../media/image756.jpeg"/><Relationship Id="rId12" Type="http://schemas.openxmlformats.org/officeDocument/2006/relationships/image" Target="../media/image761.jpeg"/><Relationship Id="rId17" Type="http://schemas.openxmlformats.org/officeDocument/2006/relationships/image" Target="../media/image766.jpeg"/><Relationship Id="rId25" Type="http://schemas.openxmlformats.org/officeDocument/2006/relationships/image" Target="../media/image774.jpeg"/><Relationship Id="rId33" Type="http://schemas.openxmlformats.org/officeDocument/2006/relationships/image" Target="../media/image782.jpeg"/><Relationship Id="rId2" Type="http://schemas.openxmlformats.org/officeDocument/2006/relationships/image" Target="../media/image751.jpeg"/><Relationship Id="rId16" Type="http://schemas.openxmlformats.org/officeDocument/2006/relationships/image" Target="../media/image765.jpeg"/><Relationship Id="rId20" Type="http://schemas.openxmlformats.org/officeDocument/2006/relationships/image" Target="../media/image769.jpeg"/><Relationship Id="rId29" Type="http://schemas.openxmlformats.org/officeDocument/2006/relationships/image" Target="../media/image778.jpeg"/><Relationship Id="rId1" Type="http://schemas.openxmlformats.org/officeDocument/2006/relationships/image" Target="../media/image750.jpeg"/><Relationship Id="rId6" Type="http://schemas.openxmlformats.org/officeDocument/2006/relationships/image" Target="../media/image755.jpeg"/><Relationship Id="rId11" Type="http://schemas.openxmlformats.org/officeDocument/2006/relationships/image" Target="../media/image760.jpeg"/><Relationship Id="rId24" Type="http://schemas.openxmlformats.org/officeDocument/2006/relationships/image" Target="../media/image773.jpeg"/><Relationship Id="rId32" Type="http://schemas.openxmlformats.org/officeDocument/2006/relationships/image" Target="../media/image781.jpeg"/><Relationship Id="rId5" Type="http://schemas.openxmlformats.org/officeDocument/2006/relationships/image" Target="../media/image754.jpeg"/><Relationship Id="rId15" Type="http://schemas.openxmlformats.org/officeDocument/2006/relationships/image" Target="../media/image764.jpeg"/><Relationship Id="rId23" Type="http://schemas.openxmlformats.org/officeDocument/2006/relationships/image" Target="../media/image772.jpeg"/><Relationship Id="rId28" Type="http://schemas.openxmlformats.org/officeDocument/2006/relationships/image" Target="../media/image777.jpeg"/><Relationship Id="rId10" Type="http://schemas.openxmlformats.org/officeDocument/2006/relationships/image" Target="../media/image759.jpeg"/><Relationship Id="rId19" Type="http://schemas.openxmlformats.org/officeDocument/2006/relationships/image" Target="../media/image768.jpeg"/><Relationship Id="rId31" Type="http://schemas.openxmlformats.org/officeDocument/2006/relationships/image" Target="../media/image780.jpeg"/><Relationship Id="rId4" Type="http://schemas.openxmlformats.org/officeDocument/2006/relationships/image" Target="../media/image753.jpeg"/><Relationship Id="rId9" Type="http://schemas.openxmlformats.org/officeDocument/2006/relationships/image" Target="../media/image758.jpeg"/><Relationship Id="rId14" Type="http://schemas.openxmlformats.org/officeDocument/2006/relationships/image" Target="../media/image763.jpeg"/><Relationship Id="rId22" Type="http://schemas.openxmlformats.org/officeDocument/2006/relationships/image" Target="../media/image771.jpeg"/><Relationship Id="rId27" Type="http://schemas.openxmlformats.org/officeDocument/2006/relationships/image" Target="../media/image776.jpeg"/><Relationship Id="rId30" Type="http://schemas.openxmlformats.org/officeDocument/2006/relationships/image" Target="../media/image779.jpeg"/><Relationship Id="rId8" Type="http://schemas.openxmlformats.org/officeDocument/2006/relationships/image" Target="../media/image757.jpeg"/></Relationships>
</file>

<file path=xl/drawings/_rels/drawing15.xml.rels><?xml version="1.0" encoding="UTF-8" standalone="yes"?>
<Relationships xmlns="http://schemas.openxmlformats.org/package/2006/relationships"><Relationship Id="rId8" Type="http://schemas.openxmlformats.org/officeDocument/2006/relationships/image" Target="../media/image791.jpeg"/><Relationship Id="rId13" Type="http://schemas.openxmlformats.org/officeDocument/2006/relationships/image" Target="../media/image796.jpeg"/><Relationship Id="rId3" Type="http://schemas.openxmlformats.org/officeDocument/2006/relationships/image" Target="../media/image786.jpeg"/><Relationship Id="rId7" Type="http://schemas.openxmlformats.org/officeDocument/2006/relationships/image" Target="../media/image790.png"/><Relationship Id="rId12" Type="http://schemas.openxmlformats.org/officeDocument/2006/relationships/image" Target="../media/image795.jpeg"/><Relationship Id="rId2" Type="http://schemas.openxmlformats.org/officeDocument/2006/relationships/image" Target="../media/image785.png"/><Relationship Id="rId16" Type="http://schemas.openxmlformats.org/officeDocument/2006/relationships/image" Target="../media/image799.png"/><Relationship Id="rId1" Type="http://schemas.openxmlformats.org/officeDocument/2006/relationships/image" Target="../media/image784.png"/><Relationship Id="rId6" Type="http://schemas.openxmlformats.org/officeDocument/2006/relationships/image" Target="../media/image789.png"/><Relationship Id="rId11" Type="http://schemas.openxmlformats.org/officeDocument/2006/relationships/image" Target="../media/image794.jpeg"/><Relationship Id="rId5" Type="http://schemas.openxmlformats.org/officeDocument/2006/relationships/image" Target="../media/image788.png"/><Relationship Id="rId15" Type="http://schemas.openxmlformats.org/officeDocument/2006/relationships/image" Target="../media/image798.png"/><Relationship Id="rId10" Type="http://schemas.openxmlformats.org/officeDocument/2006/relationships/image" Target="../media/image793.png"/><Relationship Id="rId4" Type="http://schemas.openxmlformats.org/officeDocument/2006/relationships/image" Target="../media/image787.jpeg"/><Relationship Id="rId9" Type="http://schemas.openxmlformats.org/officeDocument/2006/relationships/image" Target="../media/image792.png"/><Relationship Id="rId14" Type="http://schemas.openxmlformats.org/officeDocument/2006/relationships/image" Target="../media/image797.png"/></Relationships>
</file>

<file path=xl/drawings/_rels/drawing16.xml.rels><?xml version="1.0" encoding="UTF-8" standalone="yes"?>
<Relationships xmlns="http://schemas.openxmlformats.org/package/2006/relationships"><Relationship Id="rId8" Type="http://schemas.openxmlformats.org/officeDocument/2006/relationships/image" Target="../media/image807.jpeg"/><Relationship Id="rId3" Type="http://schemas.openxmlformats.org/officeDocument/2006/relationships/image" Target="../media/image802.png"/><Relationship Id="rId7" Type="http://schemas.openxmlformats.org/officeDocument/2006/relationships/image" Target="../media/image806.png"/><Relationship Id="rId2" Type="http://schemas.openxmlformats.org/officeDocument/2006/relationships/image" Target="../media/image801.jpeg"/><Relationship Id="rId1" Type="http://schemas.openxmlformats.org/officeDocument/2006/relationships/image" Target="../media/image800.png"/><Relationship Id="rId6" Type="http://schemas.openxmlformats.org/officeDocument/2006/relationships/image" Target="../media/image805.png"/><Relationship Id="rId11" Type="http://schemas.openxmlformats.org/officeDocument/2006/relationships/image" Target="../media/image810.jpeg"/><Relationship Id="rId5" Type="http://schemas.openxmlformats.org/officeDocument/2006/relationships/image" Target="../media/image804.png"/><Relationship Id="rId10" Type="http://schemas.openxmlformats.org/officeDocument/2006/relationships/image" Target="../media/image809.jpeg"/><Relationship Id="rId4" Type="http://schemas.openxmlformats.org/officeDocument/2006/relationships/image" Target="../media/image803.jpeg"/><Relationship Id="rId9" Type="http://schemas.openxmlformats.org/officeDocument/2006/relationships/image" Target="../media/image808.jpeg"/></Relationships>
</file>

<file path=xl/drawings/_rels/drawing17.xml.rels><?xml version="1.0" encoding="UTF-8" standalone="yes"?>
<Relationships xmlns="http://schemas.openxmlformats.org/package/2006/relationships"><Relationship Id="rId8" Type="http://schemas.openxmlformats.org/officeDocument/2006/relationships/image" Target="../media/image818.png"/><Relationship Id="rId13" Type="http://schemas.openxmlformats.org/officeDocument/2006/relationships/image" Target="../media/image823.jpeg"/><Relationship Id="rId3" Type="http://schemas.openxmlformats.org/officeDocument/2006/relationships/image" Target="../media/image813.jpeg"/><Relationship Id="rId7" Type="http://schemas.openxmlformats.org/officeDocument/2006/relationships/image" Target="../media/image817.png"/><Relationship Id="rId12" Type="http://schemas.openxmlformats.org/officeDocument/2006/relationships/image" Target="../media/image822.png"/><Relationship Id="rId2" Type="http://schemas.openxmlformats.org/officeDocument/2006/relationships/image" Target="../media/image812.jpeg"/><Relationship Id="rId16" Type="http://schemas.openxmlformats.org/officeDocument/2006/relationships/image" Target="../media/image826.jpeg"/><Relationship Id="rId1" Type="http://schemas.openxmlformats.org/officeDocument/2006/relationships/image" Target="../media/image811.jpeg"/><Relationship Id="rId6" Type="http://schemas.openxmlformats.org/officeDocument/2006/relationships/image" Target="../media/image816.png"/><Relationship Id="rId11" Type="http://schemas.openxmlformats.org/officeDocument/2006/relationships/image" Target="../media/image821.jpeg"/><Relationship Id="rId5" Type="http://schemas.openxmlformats.org/officeDocument/2006/relationships/image" Target="../media/image815.png"/><Relationship Id="rId15" Type="http://schemas.openxmlformats.org/officeDocument/2006/relationships/image" Target="../media/image825.jpeg"/><Relationship Id="rId10" Type="http://schemas.openxmlformats.org/officeDocument/2006/relationships/image" Target="../media/image820.png"/><Relationship Id="rId4" Type="http://schemas.openxmlformats.org/officeDocument/2006/relationships/image" Target="../media/image814.jpeg"/><Relationship Id="rId9" Type="http://schemas.openxmlformats.org/officeDocument/2006/relationships/image" Target="../media/image819.png"/><Relationship Id="rId14" Type="http://schemas.openxmlformats.org/officeDocument/2006/relationships/image" Target="../media/image824.jpeg"/></Relationships>
</file>

<file path=xl/drawings/_rels/drawing18.xml.rels><?xml version="1.0" encoding="UTF-8" standalone="yes"?>
<Relationships xmlns="http://schemas.openxmlformats.org/package/2006/relationships"><Relationship Id="rId8" Type="http://schemas.openxmlformats.org/officeDocument/2006/relationships/image" Target="../media/image834.png"/><Relationship Id="rId13" Type="http://schemas.openxmlformats.org/officeDocument/2006/relationships/image" Target="../media/image839.jpeg"/><Relationship Id="rId18" Type="http://schemas.openxmlformats.org/officeDocument/2006/relationships/image" Target="../media/image844.png"/><Relationship Id="rId3" Type="http://schemas.openxmlformats.org/officeDocument/2006/relationships/image" Target="../media/image829.png"/><Relationship Id="rId21" Type="http://schemas.openxmlformats.org/officeDocument/2006/relationships/image" Target="../media/image847.png"/><Relationship Id="rId7" Type="http://schemas.openxmlformats.org/officeDocument/2006/relationships/image" Target="../media/image833.png"/><Relationship Id="rId12" Type="http://schemas.openxmlformats.org/officeDocument/2006/relationships/image" Target="../media/image838.jpeg"/><Relationship Id="rId17" Type="http://schemas.openxmlformats.org/officeDocument/2006/relationships/image" Target="../media/image843.png"/><Relationship Id="rId2" Type="http://schemas.openxmlformats.org/officeDocument/2006/relationships/image" Target="../media/image828.png"/><Relationship Id="rId16" Type="http://schemas.openxmlformats.org/officeDocument/2006/relationships/image" Target="../media/image842.jpeg"/><Relationship Id="rId20" Type="http://schemas.openxmlformats.org/officeDocument/2006/relationships/image" Target="../media/image846.png"/><Relationship Id="rId1" Type="http://schemas.openxmlformats.org/officeDocument/2006/relationships/image" Target="../media/image827.png"/><Relationship Id="rId6" Type="http://schemas.openxmlformats.org/officeDocument/2006/relationships/image" Target="../media/image832.png"/><Relationship Id="rId11" Type="http://schemas.openxmlformats.org/officeDocument/2006/relationships/image" Target="../media/image837.png"/><Relationship Id="rId5" Type="http://schemas.openxmlformats.org/officeDocument/2006/relationships/image" Target="../media/image831.png"/><Relationship Id="rId15" Type="http://schemas.openxmlformats.org/officeDocument/2006/relationships/image" Target="../media/image841.jpeg"/><Relationship Id="rId10" Type="http://schemas.openxmlformats.org/officeDocument/2006/relationships/image" Target="../media/image836.jpeg"/><Relationship Id="rId19" Type="http://schemas.openxmlformats.org/officeDocument/2006/relationships/image" Target="../media/image845.jpeg"/><Relationship Id="rId4" Type="http://schemas.openxmlformats.org/officeDocument/2006/relationships/image" Target="../media/image830.png"/><Relationship Id="rId9" Type="http://schemas.openxmlformats.org/officeDocument/2006/relationships/image" Target="../media/image835.png"/><Relationship Id="rId14" Type="http://schemas.openxmlformats.org/officeDocument/2006/relationships/image" Target="../media/image840.png"/></Relationships>
</file>

<file path=xl/drawings/drawing1.xml><?xml version="1.0" encoding="utf-8"?>
<xdr:wsDr xmlns:xdr="http://schemas.openxmlformats.org/drawingml/2006/spreadsheetDrawing" xmlns:a="http://schemas.openxmlformats.org/drawingml/2006/main">
  <xdr:twoCellAnchor>
    <xdr:from>
      <xdr:col>1</xdr:col>
      <xdr:colOff>268432</xdr:colOff>
      <xdr:row>5</xdr:row>
      <xdr:rowOff>34637</xdr:rowOff>
    </xdr:from>
    <xdr:to>
      <xdr:col>1</xdr:col>
      <xdr:colOff>1538432</xdr:colOff>
      <xdr:row>5</xdr:row>
      <xdr:rowOff>1289595</xdr:rowOff>
    </xdr:to>
    <xdr:pic>
      <xdr:nvPicPr>
        <xdr:cNvPr id="4" name="Picture 1" descr="Pictur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350819" y="3099955"/>
          <a:ext cx="1270000" cy="1254958"/>
        </a:xfrm>
        <a:prstGeom prst="rect">
          <a:avLst/>
        </a:prstGeom>
      </xdr:spPr>
    </xdr:pic>
    <xdr:clientData/>
  </xdr:twoCellAnchor>
  <xdr:oneCellAnchor>
    <xdr:from>
      <xdr:col>1</xdr:col>
      <xdr:colOff>155862</xdr:colOff>
      <xdr:row>6</xdr:row>
      <xdr:rowOff>173181</xdr:rowOff>
    </xdr:from>
    <xdr:ext cx="1463387" cy="1071817"/>
    <xdr:pic>
      <xdr:nvPicPr>
        <xdr:cNvPr id="5" name="图片 45">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238249" y="4580659"/>
          <a:ext cx="1463387" cy="1071817"/>
        </a:xfrm>
        <a:prstGeom prst="rect">
          <a:avLst/>
        </a:prstGeom>
      </xdr:spPr>
    </xdr:pic>
    <xdr:clientData/>
  </xdr:oneCellAnchor>
  <xdr:oneCellAnchor>
    <xdr:from>
      <xdr:col>1</xdr:col>
      <xdr:colOff>173182</xdr:colOff>
      <xdr:row>7</xdr:row>
      <xdr:rowOff>51954</xdr:rowOff>
    </xdr:from>
    <xdr:ext cx="1501466" cy="1099706"/>
    <xdr:pic>
      <xdr:nvPicPr>
        <xdr:cNvPr id="6" name="图片 39">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255569" y="5801590"/>
          <a:ext cx="1501466" cy="1099706"/>
        </a:xfrm>
        <a:prstGeom prst="rect">
          <a:avLst/>
        </a:prstGeom>
      </xdr:spPr>
    </xdr:pic>
    <xdr:clientData/>
  </xdr:oneCellAnchor>
  <xdr:twoCellAnchor editAs="oneCell">
    <xdr:from>
      <xdr:col>1</xdr:col>
      <xdr:colOff>207818</xdr:colOff>
      <xdr:row>8</xdr:row>
      <xdr:rowOff>155863</xdr:rowOff>
    </xdr:from>
    <xdr:to>
      <xdr:col>1</xdr:col>
      <xdr:colOff>1487112</xdr:colOff>
      <xdr:row>8</xdr:row>
      <xdr:rowOff>1046883</xdr:rowOff>
    </xdr:to>
    <xdr:pic>
      <xdr:nvPicPr>
        <xdr:cNvPr id="7" name="图片 350">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290205" y="7247659"/>
          <a:ext cx="1274532" cy="900545"/>
        </a:xfrm>
        <a:prstGeom prst="rect">
          <a:avLst/>
        </a:prstGeom>
      </xdr:spPr>
    </xdr:pic>
    <xdr:clientData/>
  </xdr:twoCellAnchor>
  <xdr:twoCellAnchor editAs="oneCell">
    <xdr:from>
      <xdr:col>1</xdr:col>
      <xdr:colOff>164523</xdr:colOff>
      <xdr:row>9</xdr:row>
      <xdr:rowOff>173181</xdr:rowOff>
    </xdr:from>
    <xdr:to>
      <xdr:col>1</xdr:col>
      <xdr:colOff>1582955</xdr:colOff>
      <xdr:row>9</xdr:row>
      <xdr:rowOff>991898</xdr:rowOff>
    </xdr:to>
    <xdr:pic>
      <xdr:nvPicPr>
        <xdr:cNvPr id="8" name="图片 42">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246910" y="8607136"/>
          <a:ext cx="1447007" cy="813955"/>
        </a:xfrm>
        <a:prstGeom prst="rect">
          <a:avLst/>
        </a:prstGeom>
      </xdr:spPr>
    </xdr:pic>
    <xdr:clientData/>
  </xdr:twoCellAnchor>
  <xdr:twoCellAnchor editAs="oneCell">
    <xdr:from>
      <xdr:col>1</xdr:col>
      <xdr:colOff>277091</xdr:colOff>
      <xdr:row>11</xdr:row>
      <xdr:rowOff>207817</xdr:rowOff>
    </xdr:from>
    <xdr:to>
      <xdr:col>1</xdr:col>
      <xdr:colOff>1446068</xdr:colOff>
      <xdr:row>11</xdr:row>
      <xdr:rowOff>1048065</xdr:rowOff>
    </xdr:to>
    <xdr:pic>
      <xdr:nvPicPr>
        <xdr:cNvPr id="11" name="图片 321">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281546" y="12746181"/>
          <a:ext cx="1168977" cy="825961"/>
        </a:xfrm>
        <a:prstGeom prst="rect">
          <a:avLst/>
        </a:prstGeom>
      </xdr:spPr>
    </xdr:pic>
    <xdr:clientData/>
  </xdr:twoCellAnchor>
  <xdr:twoCellAnchor editAs="oneCell">
    <xdr:from>
      <xdr:col>1</xdr:col>
      <xdr:colOff>0</xdr:colOff>
      <xdr:row>12</xdr:row>
      <xdr:rowOff>389659</xdr:rowOff>
    </xdr:from>
    <xdr:to>
      <xdr:col>1</xdr:col>
      <xdr:colOff>1468848</xdr:colOff>
      <xdr:row>12</xdr:row>
      <xdr:rowOff>1011575</xdr:rowOff>
    </xdr:to>
    <xdr:pic>
      <xdr:nvPicPr>
        <xdr:cNvPr id="12" name="图片 55">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82387" y="14192250"/>
          <a:ext cx="1471706" cy="618106"/>
        </a:xfrm>
        <a:prstGeom prst="rect">
          <a:avLst/>
        </a:prstGeom>
      </xdr:spPr>
    </xdr:pic>
    <xdr:clientData/>
  </xdr:twoCellAnchor>
  <xdr:twoCellAnchor editAs="oneCell">
    <xdr:from>
      <xdr:col>1</xdr:col>
      <xdr:colOff>363682</xdr:colOff>
      <xdr:row>13</xdr:row>
      <xdr:rowOff>242453</xdr:rowOff>
    </xdr:from>
    <xdr:to>
      <xdr:col>1</xdr:col>
      <xdr:colOff>1714001</xdr:colOff>
      <xdr:row>13</xdr:row>
      <xdr:rowOff>1126719</xdr:rowOff>
    </xdr:to>
    <xdr:pic>
      <xdr:nvPicPr>
        <xdr:cNvPr id="15" name="图片 85">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446069" y="18071522"/>
          <a:ext cx="1462887" cy="891886"/>
        </a:xfrm>
        <a:prstGeom prst="rect">
          <a:avLst/>
        </a:prstGeom>
      </xdr:spPr>
    </xdr:pic>
    <xdr:clientData/>
  </xdr:twoCellAnchor>
  <xdr:oneCellAnchor>
    <xdr:from>
      <xdr:col>1</xdr:col>
      <xdr:colOff>294410</xdr:colOff>
      <xdr:row>14</xdr:row>
      <xdr:rowOff>389659</xdr:rowOff>
    </xdr:from>
    <xdr:ext cx="1093106" cy="614795"/>
    <xdr:pic>
      <xdr:nvPicPr>
        <xdr:cNvPr id="20" name="图片 124">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376797" y="24929523"/>
          <a:ext cx="1093106" cy="614795"/>
        </a:xfrm>
        <a:prstGeom prst="rect">
          <a:avLst/>
        </a:prstGeom>
      </xdr:spPr>
    </xdr:pic>
    <xdr:clientData/>
  </xdr:oneCellAnchor>
  <xdr:oneCellAnchor>
    <xdr:from>
      <xdr:col>1</xdr:col>
      <xdr:colOff>398318</xdr:colOff>
      <xdr:row>16</xdr:row>
      <xdr:rowOff>380999</xdr:rowOff>
    </xdr:from>
    <xdr:ext cx="1120332" cy="458931"/>
    <xdr:pic>
      <xdr:nvPicPr>
        <xdr:cNvPr id="21" name="图片 99">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a:ext>
          </a:extLst>
        </a:blip>
        <a:srcRect/>
        <a:stretch>
          <a:fillRect/>
        </a:stretch>
      </xdr:blipFill>
      <xdr:spPr>
        <a:xfrm>
          <a:off x="1480705" y="26263023"/>
          <a:ext cx="1120332" cy="458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xdr:col>
      <xdr:colOff>207818</xdr:colOff>
      <xdr:row>17</xdr:row>
      <xdr:rowOff>320386</xdr:rowOff>
    </xdr:from>
    <xdr:to>
      <xdr:col>1</xdr:col>
      <xdr:colOff>1581585</xdr:colOff>
      <xdr:row>17</xdr:row>
      <xdr:rowOff>969904</xdr:rowOff>
    </xdr:to>
    <xdr:pic>
      <xdr:nvPicPr>
        <xdr:cNvPr id="22" name="图片 163">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290205" y="27544568"/>
          <a:ext cx="1383292" cy="658091"/>
        </a:xfrm>
        <a:prstGeom prst="rect">
          <a:avLst/>
        </a:prstGeom>
      </xdr:spPr>
    </xdr:pic>
    <xdr:clientData/>
  </xdr:twoCellAnchor>
  <xdr:oneCellAnchor>
    <xdr:from>
      <xdr:col>1</xdr:col>
      <xdr:colOff>337706</xdr:colOff>
      <xdr:row>18</xdr:row>
      <xdr:rowOff>294410</xdr:rowOff>
    </xdr:from>
    <xdr:ext cx="1093105" cy="614794"/>
    <xdr:pic>
      <xdr:nvPicPr>
        <xdr:cNvPr id="23" name="图片 119">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420093" y="28860752"/>
          <a:ext cx="1093105" cy="614794"/>
        </a:xfrm>
        <a:prstGeom prst="rect">
          <a:avLst/>
        </a:prstGeom>
      </xdr:spPr>
    </xdr:pic>
    <xdr:clientData/>
  </xdr:oneCellAnchor>
  <xdr:twoCellAnchor editAs="oneCell">
    <xdr:from>
      <xdr:col>1</xdr:col>
      <xdr:colOff>372341</xdr:colOff>
      <xdr:row>20</xdr:row>
      <xdr:rowOff>432954</xdr:rowOff>
    </xdr:from>
    <xdr:to>
      <xdr:col>1</xdr:col>
      <xdr:colOff>1507998</xdr:colOff>
      <xdr:row>20</xdr:row>
      <xdr:rowOff>1088329</xdr:rowOff>
    </xdr:to>
    <xdr:pic>
      <xdr:nvPicPr>
        <xdr:cNvPr id="25" name="图片 175">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1454728" y="31683614"/>
          <a:ext cx="1138515" cy="662995"/>
        </a:xfrm>
        <a:prstGeom prst="rect">
          <a:avLst/>
        </a:prstGeom>
      </xdr:spPr>
    </xdr:pic>
    <xdr:clientData/>
  </xdr:twoCellAnchor>
  <xdr:oneCellAnchor>
    <xdr:from>
      <xdr:col>1</xdr:col>
      <xdr:colOff>268432</xdr:colOff>
      <xdr:row>22</xdr:row>
      <xdr:rowOff>207819</xdr:rowOff>
    </xdr:from>
    <xdr:ext cx="1250429" cy="972993"/>
    <xdr:pic>
      <xdr:nvPicPr>
        <xdr:cNvPr id="29" name="图片 4">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a:xfrm>
          <a:off x="1324841" y="29059910"/>
          <a:ext cx="1250429" cy="972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xdr:col>
      <xdr:colOff>164523</xdr:colOff>
      <xdr:row>23</xdr:row>
      <xdr:rowOff>233796</xdr:rowOff>
    </xdr:from>
    <xdr:to>
      <xdr:col>1</xdr:col>
      <xdr:colOff>1582308</xdr:colOff>
      <xdr:row>23</xdr:row>
      <xdr:rowOff>1092262</xdr:rowOff>
    </xdr:to>
    <xdr:pic>
      <xdr:nvPicPr>
        <xdr:cNvPr id="33" name="图片 31">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246910" y="42221729"/>
          <a:ext cx="1522560" cy="862911"/>
        </a:xfrm>
        <a:prstGeom prst="rect">
          <a:avLst/>
        </a:prstGeom>
      </xdr:spPr>
    </xdr:pic>
    <xdr:clientData/>
  </xdr:twoCellAnchor>
  <xdr:twoCellAnchor editAs="oneCell">
    <xdr:from>
      <xdr:col>1</xdr:col>
      <xdr:colOff>476250</xdr:colOff>
      <xdr:row>24</xdr:row>
      <xdr:rowOff>216478</xdr:rowOff>
    </xdr:from>
    <xdr:to>
      <xdr:col>1</xdr:col>
      <xdr:colOff>1308070</xdr:colOff>
      <xdr:row>24</xdr:row>
      <xdr:rowOff>1048616</xdr:rowOff>
    </xdr:to>
    <xdr:pic>
      <xdr:nvPicPr>
        <xdr:cNvPr id="34" name="图片 55">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1558637" y="43546569"/>
          <a:ext cx="822613" cy="822613"/>
        </a:xfrm>
        <a:prstGeom prst="rect">
          <a:avLst/>
        </a:prstGeom>
      </xdr:spPr>
    </xdr:pic>
    <xdr:clientData/>
  </xdr:twoCellAnchor>
  <xdr:oneCellAnchor>
    <xdr:from>
      <xdr:col>1</xdr:col>
      <xdr:colOff>277091</xdr:colOff>
      <xdr:row>25</xdr:row>
      <xdr:rowOff>103909</xdr:rowOff>
    </xdr:from>
    <xdr:ext cx="1354012" cy="1021772"/>
    <xdr:pic>
      <xdr:nvPicPr>
        <xdr:cNvPr id="35" name="图片 5">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a:xfrm>
          <a:off x="1359478" y="44776160"/>
          <a:ext cx="1354012" cy="1021772"/>
        </a:xfrm>
        <a:prstGeom prst="rect">
          <a:avLst/>
        </a:prstGeom>
      </xdr:spPr>
    </xdr:pic>
    <xdr:clientData/>
  </xdr:oneCellAnchor>
  <xdr:twoCellAnchor>
    <xdr:from>
      <xdr:col>1</xdr:col>
      <xdr:colOff>346363</xdr:colOff>
      <xdr:row>26</xdr:row>
      <xdr:rowOff>199159</xdr:rowOff>
    </xdr:from>
    <xdr:to>
      <xdr:col>1</xdr:col>
      <xdr:colOff>1420090</xdr:colOff>
      <xdr:row>26</xdr:row>
      <xdr:rowOff>1264227</xdr:rowOff>
    </xdr:to>
    <xdr:pic>
      <xdr:nvPicPr>
        <xdr:cNvPr id="36" name="Picture 1" descr="Picture">
          <a:extLst>
            <a:ext uri="{FF2B5EF4-FFF2-40B4-BE49-F238E27FC236}">
              <a16:creationId xmlns:a16="http://schemas.microsoft.com/office/drawing/2014/main" id="{00000000-0008-0000-0000-000024000000}"/>
            </a:ext>
          </a:extLst>
        </xdr:cNvPr>
        <xdr:cNvPicPr>
          <a:picLocks noChangeAspect="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a:xfrm>
          <a:off x="1428750" y="46213568"/>
          <a:ext cx="1073727" cy="1065068"/>
        </a:xfrm>
        <a:prstGeom prst="rect">
          <a:avLst/>
        </a:prstGeom>
      </xdr:spPr>
    </xdr:pic>
    <xdr:clientData/>
  </xdr:twoCellAnchor>
  <xdr:twoCellAnchor>
    <xdr:from>
      <xdr:col>1</xdr:col>
      <xdr:colOff>95250</xdr:colOff>
      <xdr:row>27</xdr:row>
      <xdr:rowOff>225137</xdr:rowOff>
    </xdr:from>
    <xdr:to>
      <xdr:col>1</xdr:col>
      <xdr:colOff>1637325</xdr:colOff>
      <xdr:row>27</xdr:row>
      <xdr:rowOff>1118560</xdr:rowOff>
    </xdr:to>
    <xdr:pic>
      <xdr:nvPicPr>
        <xdr:cNvPr id="37" name="Picture 1" descr="Picture">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1177637" y="47581706"/>
          <a:ext cx="1542075" cy="893423"/>
        </a:xfrm>
        <a:prstGeom prst="rect">
          <a:avLst/>
        </a:prstGeom>
      </xdr:spPr>
    </xdr:pic>
    <xdr:clientData/>
  </xdr:twoCellAnchor>
  <xdr:twoCellAnchor>
    <xdr:from>
      <xdr:col>1</xdr:col>
      <xdr:colOff>43295</xdr:colOff>
      <xdr:row>28</xdr:row>
      <xdr:rowOff>303068</xdr:rowOff>
    </xdr:from>
    <xdr:to>
      <xdr:col>1</xdr:col>
      <xdr:colOff>1585370</xdr:colOff>
      <xdr:row>28</xdr:row>
      <xdr:rowOff>1125273</xdr:rowOff>
    </xdr:to>
    <xdr:pic>
      <xdr:nvPicPr>
        <xdr:cNvPr id="38" name="Picture 1" descr="Picture">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125682" y="49001795"/>
          <a:ext cx="1542075" cy="822205"/>
        </a:xfrm>
        <a:prstGeom prst="rect">
          <a:avLst/>
        </a:prstGeom>
      </xdr:spPr>
    </xdr:pic>
    <xdr:clientData/>
  </xdr:twoCellAnchor>
  <xdr:twoCellAnchor>
    <xdr:from>
      <xdr:col>1</xdr:col>
      <xdr:colOff>61479</xdr:colOff>
      <xdr:row>29</xdr:row>
      <xdr:rowOff>324715</xdr:rowOff>
    </xdr:from>
    <xdr:to>
      <xdr:col>1</xdr:col>
      <xdr:colOff>1603554</xdr:colOff>
      <xdr:row>29</xdr:row>
      <xdr:rowOff>1146920</xdr:rowOff>
    </xdr:to>
    <xdr:pic>
      <xdr:nvPicPr>
        <xdr:cNvPr id="39" name="Picture 1" descr="Picture">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071129" y="50397640"/>
          <a:ext cx="1542075" cy="822205"/>
        </a:xfrm>
        <a:prstGeom prst="rect">
          <a:avLst/>
        </a:prstGeom>
      </xdr:spPr>
    </xdr:pic>
    <xdr:clientData/>
  </xdr:twoCellAnchor>
  <xdr:twoCellAnchor>
    <xdr:from>
      <xdr:col>1</xdr:col>
      <xdr:colOff>268432</xdr:colOff>
      <xdr:row>2</xdr:row>
      <xdr:rowOff>225137</xdr:rowOff>
    </xdr:from>
    <xdr:to>
      <xdr:col>1</xdr:col>
      <xdr:colOff>1652387</xdr:colOff>
      <xdr:row>2</xdr:row>
      <xdr:rowOff>1047750</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1343396" y="610899"/>
          <a:ext cx="1388717" cy="817851"/>
        </a:xfrm>
        <a:prstGeom prst="rect">
          <a:avLst/>
        </a:prstGeom>
      </xdr:spPr>
    </xdr:pic>
    <xdr:clientData/>
  </xdr:twoCellAnchor>
  <xdr:twoCellAnchor>
    <xdr:from>
      <xdr:col>1</xdr:col>
      <xdr:colOff>312964</xdr:colOff>
      <xdr:row>1</xdr:row>
      <xdr:rowOff>81643</xdr:rowOff>
    </xdr:from>
    <xdr:to>
      <xdr:col>1</xdr:col>
      <xdr:colOff>1587726</xdr:colOff>
      <xdr:row>1</xdr:row>
      <xdr:rowOff>1346405</xdr:rowOff>
    </xdr:to>
    <xdr:pic>
      <xdr:nvPicPr>
        <xdr:cNvPr id="40" name="Picture 1" descr="Picture">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387928" y="462643"/>
          <a:ext cx="1274762" cy="1264762"/>
        </a:xfrm>
        <a:prstGeom prst="rect">
          <a:avLst/>
        </a:prstGeom>
      </xdr:spPr>
    </xdr:pic>
    <xdr:clientData/>
  </xdr:twoCellAnchor>
  <xdr:twoCellAnchor>
    <xdr:from>
      <xdr:col>1</xdr:col>
      <xdr:colOff>358588</xdr:colOff>
      <xdr:row>15</xdr:row>
      <xdr:rowOff>268942</xdr:rowOff>
    </xdr:from>
    <xdr:to>
      <xdr:col>1</xdr:col>
      <xdr:colOff>1795888</xdr:colOff>
      <xdr:row>15</xdr:row>
      <xdr:rowOff>1086665</xdr:rowOff>
    </xdr:to>
    <xdr:pic>
      <xdr:nvPicPr>
        <xdr:cNvPr id="41" name="Picture 1" descr="Picture">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1355912" y="19475824"/>
          <a:ext cx="1437300" cy="817723"/>
        </a:xfrm>
        <a:prstGeom prst="rect">
          <a:avLst/>
        </a:prstGeom>
      </xdr:spPr>
    </xdr:pic>
    <xdr:clientData/>
  </xdr:twoCellAnchor>
  <xdr:twoCellAnchor editAs="oneCell">
    <xdr:from>
      <xdr:col>1</xdr:col>
      <xdr:colOff>429491</xdr:colOff>
      <xdr:row>21</xdr:row>
      <xdr:rowOff>124691</xdr:rowOff>
    </xdr:from>
    <xdr:to>
      <xdr:col>1</xdr:col>
      <xdr:colOff>1654926</xdr:colOff>
      <xdr:row>21</xdr:row>
      <xdr:rowOff>1258838</xdr:rowOff>
    </xdr:to>
    <xdr:pic>
      <xdr:nvPicPr>
        <xdr:cNvPr id="3" name="Рисунок 2">
          <a:extLst>
            <a:ext uri="{FF2B5EF4-FFF2-40B4-BE49-F238E27FC236}">
              <a16:creationId xmlns:a16="http://schemas.microsoft.com/office/drawing/2014/main" id="{00D85735-6D93-45E3-B21F-16B20897A377}"/>
            </a:ext>
          </a:extLst>
        </xdr:cNvPr>
        <xdr:cNvPicPr>
          <a:picLocks noChangeAspect="1"/>
        </xdr:cNvPicPr>
      </xdr:nvPicPr>
      <xdr:blipFill>
        <a:blip xmlns:r="http://schemas.openxmlformats.org/officeDocument/2006/relationships" r:embed="rId23" cstate="screen">
          <a:extLst>
            <a:ext uri="{28A0092B-C50C-407E-A947-70E740481C1C}">
              <a14:useLocalDpi xmlns:a14="http://schemas.microsoft.com/office/drawing/2010/main"/>
            </a:ext>
          </a:extLst>
        </a:blip>
        <a:stretch>
          <a:fillRect/>
        </a:stretch>
      </xdr:blipFill>
      <xdr:spPr>
        <a:xfrm>
          <a:off x="1454727" y="22014873"/>
          <a:ext cx="1233055" cy="1134147"/>
        </a:xfrm>
        <a:prstGeom prst="rect">
          <a:avLst/>
        </a:prstGeom>
      </xdr:spPr>
    </xdr:pic>
    <xdr:clientData/>
  </xdr:twoCellAnchor>
  <xdr:twoCellAnchor editAs="oneCell">
    <xdr:from>
      <xdr:col>1</xdr:col>
      <xdr:colOff>207818</xdr:colOff>
      <xdr:row>10</xdr:row>
      <xdr:rowOff>166254</xdr:rowOff>
    </xdr:from>
    <xdr:to>
      <xdr:col>1</xdr:col>
      <xdr:colOff>1959206</xdr:colOff>
      <xdr:row>10</xdr:row>
      <xdr:rowOff>1125248</xdr:rowOff>
    </xdr:to>
    <xdr:pic>
      <xdr:nvPicPr>
        <xdr:cNvPr id="31" name="Рисунок 30">
          <a:extLst>
            <a:ext uri="{FF2B5EF4-FFF2-40B4-BE49-F238E27FC236}">
              <a16:creationId xmlns:a16="http://schemas.microsoft.com/office/drawing/2014/main" id="{ADCD1776-5A6E-4266-BECC-8405B5FCF111}"/>
            </a:ext>
          </a:extLst>
        </xdr:cNvPr>
        <xdr:cNvPicPr>
          <a:picLocks noChangeAspect="1"/>
        </xdr:cNvPicPr>
      </xdr:nvPicPr>
      <xdr:blipFill>
        <a:blip xmlns:r="http://schemas.openxmlformats.org/officeDocument/2006/relationships" r:embed="rId24" cstate="screen">
          <a:extLst>
            <a:ext uri="{28A0092B-C50C-407E-A947-70E740481C1C}">
              <a14:useLocalDpi xmlns:a14="http://schemas.microsoft.com/office/drawing/2010/main"/>
            </a:ext>
          </a:extLst>
        </a:blip>
        <a:stretch>
          <a:fillRect/>
        </a:stretch>
      </xdr:blipFill>
      <xdr:spPr>
        <a:xfrm>
          <a:off x="207818" y="1099915134"/>
          <a:ext cx="1745673" cy="943754"/>
        </a:xfrm>
        <a:prstGeom prst="rect">
          <a:avLst/>
        </a:prstGeom>
      </xdr:spPr>
    </xdr:pic>
    <xdr:clientData/>
  </xdr:twoCellAnchor>
  <xdr:twoCellAnchor editAs="oneCell">
    <xdr:from>
      <xdr:col>1</xdr:col>
      <xdr:colOff>259773</xdr:colOff>
      <xdr:row>19</xdr:row>
      <xdr:rowOff>277091</xdr:rowOff>
    </xdr:from>
    <xdr:to>
      <xdr:col>1</xdr:col>
      <xdr:colOff>1906905</xdr:colOff>
      <xdr:row>19</xdr:row>
      <xdr:rowOff>1174059</xdr:rowOff>
    </xdr:to>
    <xdr:pic>
      <xdr:nvPicPr>
        <xdr:cNvPr id="9" name="Рисунок 8">
          <a:extLst>
            <a:ext uri="{FF2B5EF4-FFF2-40B4-BE49-F238E27FC236}">
              <a16:creationId xmlns:a16="http://schemas.microsoft.com/office/drawing/2014/main" id="{430D3563-02F0-4ECE-98C7-B41E376062B9}"/>
            </a:ext>
          </a:extLst>
        </xdr:cNvPr>
        <xdr:cNvPicPr>
          <a:picLocks noChangeAspect="1"/>
        </xdr:cNvPicPr>
      </xdr:nvPicPr>
      <xdr:blipFill>
        <a:blip xmlns:r="http://schemas.openxmlformats.org/officeDocument/2006/relationships" r:embed="rId25"/>
        <a:stretch>
          <a:fillRect/>
        </a:stretch>
      </xdr:blipFill>
      <xdr:spPr>
        <a:xfrm>
          <a:off x="1281546" y="22375091"/>
          <a:ext cx="1647132" cy="893793"/>
        </a:xfrm>
        <a:prstGeom prst="rect">
          <a:avLst/>
        </a:prstGeom>
      </xdr:spPr>
    </xdr:pic>
    <xdr:clientData/>
  </xdr:twoCellAnchor>
  <xdr:twoCellAnchor editAs="oneCell">
    <xdr:from>
      <xdr:col>1</xdr:col>
      <xdr:colOff>173181</xdr:colOff>
      <xdr:row>3</xdr:row>
      <xdr:rowOff>294409</xdr:rowOff>
    </xdr:from>
    <xdr:to>
      <xdr:col>1</xdr:col>
      <xdr:colOff>1867812</xdr:colOff>
      <xdr:row>3</xdr:row>
      <xdr:rowOff>1267403</xdr:rowOff>
    </xdr:to>
    <xdr:pic>
      <xdr:nvPicPr>
        <xdr:cNvPr id="10" name="Рисунок 9">
          <a:extLst>
            <a:ext uri="{FF2B5EF4-FFF2-40B4-BE49-F238E27FC236}">
              <a16:creationId xmlns:a16="http://schemas.microsoft.com/office/drawing/2014/main" id="{E7403093-8D81-4FBD-92BC-AD3EEFA780A6}"/>
            </a:ext>
          </a:extLst>
        </xdr:cNvPr>
        <xdr:cNvPicPr>
          <a:picLocks noChangeAspect="1"/>
        </xdr:cNvPicPr>
      </xdr:nvPicPr>
      <xdr:blipFill>
        <a:blip xmlns:r="http://schemas.openxmlformats.org/officeDocument/2006/relationships" r:embed="rId26"/>
        <a:stretch>
          <a:fillRect/>
        </a:stretch>
      </xdr:blipFill>
      <xdr:spPr>
        <a:xfrm>
          <a:off x="1177636" y="3377045"/>
          <a:ext cx="1694631" cy="969819"/>
        </a:xfrm>
        <a:prstGeom prst="rect">
          <a:avLst/>
        </a:prstGeom>
      </xdr:spPr>
    </xdr:pic>
    <xdr:clientData/>
  </xdr:twoCellAnchor>
  <xdr:twoCellAnchor editAs="oneCell">
    <xdr:from>
      <xdr:col>1</xdr:col>
      <xdr:colOff>225136</xdr:colOff>
      <xdr:row>4</xdr:row>
      <xdr:rowOff>190500</xdr:rowOff>
    </xdr:from>
    <xdr:to>
      <xdr:col>1</xdr:col>
      <xdr:colOff>1916592</xdr:colOff>
      <xdr:row>4</xdr:row>
      <xdr:rowOff>1160319</xdr:rowOff>
    </xdr:to>
    <xdr:pic>
      <xdr:nvPicPr>
        <xdr:cNvPr id="42" name="Рисунок 41">
          <a:extLst>
            <a:ext uri="{FF2B5EF4-FFF2-40B4-BE49-F238E27FC236}">
              <a16:creationId xmlns:a16="http://schemas.microsoft.com/office/drawing/2014/main" id="{237425DB-D441-4FC7-BD96-EB2DDC5C3A6D}"/>
            </a:ext>
          </a:extLst>
        </xdr:cNvPr>
        <xdr:cNvPicPr>
          <a:picLocks noChangeAspect="1"/>
        </xdr:cNvPicPr>
      </xdr:nvPicPr>
      <xdr:blipFill>
        <a:blip xmlns:r="http://schemas.openxmlformats.org/officeDocument/2006/relationships" r:embed="rId26"/>
        <a:stretch>
          <a:fillRect/>
        </a:stretch>
      </xdr:blipFill>
      <xdr:spPr>
        <a:xfrm>
          <a:off x="1229591" y="4623955"/>
          <a:ext cx="1694631" cy="9698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353785</xdr:colOff>
      <xdr:row>1</xdr:row>
      <xdr:rowOff>129268</xdr:rowOff>
    </xdr:from>
    <xdr:to>
      <xdr:col>1</xdr:col>
      <xdr:colOff>1321524</xdr:colOff>
      <xdr:row>2</xdr:row>
      <xdr:rowOff>0</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455964" y="707572"/>
          <a:ext cx="967739" cy="748392"/>
        </a:xfrm>
        <a:prstGeom prst="rect">
          <a:avLst/>
        </a:prstGeom>
      </xdr:spPr>
    </xdr:pic>
    <xdr:clientData/>
  </xdr:twoCellAnchor>
  <xdr:twoCellAnchor>
    <xdr:from>
      <xdr:col>1</xdr:col>
      <xdr:colOff>367392</xdr:colOff>
      <xdr:row>2</xdr:row>
      <xdr:rowOff>136072</xdr:rowOff>
    </xdr:from>
    <xdr:to>
      <xdr:col>1</xdr:col>
      <xdr:colOff>1266007</xdr:colOff>
      <xdr:row>2</xdr:row>
      <xdr:rowOff>875619</xdr:rowOff>
    </xdr:to>
    <xdr:pic>
      <xdr:nvPicPr>
        <xdr:cNvPr id="3" name="Picture 1" descr="Picture">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469571" y="1551215"/>
          <a:ext cx="898615" cy="739547"/>
        </a:xfrm>
        <a:prstGeom prst="rect">
          <a:avLst/>
        </a:prstGeom>
      </xdr:spPr>
    </xdr:pic>
    <xdr:clientData/>
  </xdr:twoCellAnchor>
  <xdr:twoCellAnchor>
    <xdr:from>
      <xdr:col>1</xdr:col>
      <xdr:colOff>435428</xdr:colOff>
      <xdr:row>5</xdr:row>
      <xdr:rowOff>83028</xdr:rowOff>
    </xdr:from>
    <xdr:to>
      <xdr:col>1</xdr:col>
      <xdr:colOff>1192583</xdr:colOff>
      <xdr:row>5</xdr:row>
      <xdr:rowOff>816429</xdr:rowOff>
    </xdr:to>
    <xdr:pic>
      <xdr:nvPicPr>
        <xdr:cNvPr id="6" name="Picture 1" descr="Picture">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469571" y="4097135"/>
          <a:ext cx="757155" cy="733401"/>
        </a:xfrm>
        <a:prstGeom prst="rect">
          <a:avLst/>
        </a:prstGeom>
      </xdr:spPr>
    </xdr:pic>
    <xdr:clientData/>
  </xdr:twoCellAnchor>
  <xdr:twoCellAnchor editAs="oneCell">
    <xdr:from>
      <xdr:col>1</xdr:col>
      <xdr:colOff>159204</xdr:colOff>
      <xdr:row>6</xdr:row>
      <xdr:rowOff>231321</xdr:rowOff>
    </xdr:from>
    <xdr:to>
      <xdr:col>1</xdr:col>
      <xdr:colOff>1452018</xdr:colOff>
      <xdr:row>6</xdr:row>
      <xdr:rowOff>1102179</xdr:rowOff>
    </xdr:to>
    <xdr:pic>
      <xdr:nvPicPr>
        <xdr:cNvPr id="7" name="图片 19">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4" cstate="email">
          <a:extLst>
            <a:ext uri="{BEBA8EAE-BF5A-486C-A8C5-ECC9F3942E4B}">
              <a14:imgProps xmlns:a14="http://schemas.microsoft.com/office/drawing/2010/main">
                <a14:imgLayer r:embed="rId5">
                  <a14:imgEffect>
                    <a14:backgroundRemoval t="17919" b="95665" l="3276" r="97303"/>
                  </a14:imgEffect>
                </a14:imgLayer>
              </a14:imgProps>
            </a:ext>
            <a:ext uri="{28A0092B-C50C-407E-A947-70E740481C1C}">
              <a14:useLocalDpi xmlns:a14="http://schemas.microsoft.com/office/drawing/2010/main"/>
            </a:ext>
          </a:extLst>
        </a:blip>
        <a:stretch>
          <a:fillRect/>
        </a:stretch>
      </xdr:blipFill>
      <xdr:spPr>
        <a:xfrm>
          <a:off x="1234168" y="5116285"/>
          <a:ext cx="1292814" cy="870858"/>
        </a:xfrm>
        <a:prstGeom prst="rect">
          <a:avLst/>
        </a:prstGeom>
      </xdr:spPr>
    </xdr:pic>
    <xdr:clientData/>
  </xdr:twoCellAnchor>
  <xdr:twoCellAnchor editAs="oneCell">
    <xdr:from>
      <xdr:col>1</xdr:col>
      <xdr:colOff>353786</xdr:colOff>
      <xdr:row>3</xdr:row>
      <xdr:rowOff>74840</xdr:rowOff>
    </xdr:from>
    <xdr:to>
      <xdr:col>1</xdr:col>
      <xdr:colOff>1276494</xdr:colOff>
      <xdr:row>3</xdr:row>
      <xdr:rowOff>665202</xdr:rowOff>
    </xdr:to>
    <xdr:pic>
      <xdr:nvPicPr>
        <xdr:cNvPr id="8" name="图片 19">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6" cstate="email">
          <a:extLst>
            <a:ext uri="{BEBA8EAE-BF5A-486C-A8C5-ECC9F3942E4B}">
              <a14:imgProps xmlns:a14="http://schemas.microsoft.com/office/drawing/2010/main">
                <a14:imgLayer r:embed="rId7">
                  <a14:imgEffect>
                    <a14:backgroundRemoval t="17919" b="95665" l="3276" r="97303"/>
                  </a14:imgEffect>
                </a14:imgLayer>
              </a14:imgProps>
            </a:ext>
            <a:ext uri="{28A0092B-C50C-407E-A947-70E740481C1C}">
              <a14:useLocalDpi xmlns:a14="http://schemas.microsoft.com/office/drawing/2010/main"/>
            </a:ext>
          </a:extLst>
        </a:blip>
        <a:stretch>
          <a:fillRect/>
        </a:stretch>
      </xdr:blipFill>
      <xdr:spPr>
        <a:xfrm>
          <a:off x="1455965" y="2374447"/>
          <a:ext cx="908421" cy="603697"/>
        </a:xfrm>
        <a:prstGeom prst="rect">
          <a:avLst/>
        </a:prstGeom>
      </xdr:spPr>
    </xdr:pic>
    <xdr:clientData/>
  </xdr:twoCellAnchor>
  <xdr:twoCellAnchor>
    <xdr:from>
      <xdr:col>1</xdr:col>
      <xdr:colOff>374195</xdr:colOff>
      <xdr:row>4</xdr:row>
      <xdr:rowOff>55822</xdr:rowOff>
    </xdr:from>
    <xdr:to>
      <xdr:col>1</xdr:col>
      <xdr:colOff>1195360</xdr:colOff>
      <xdr:row>4</xdr:row>
      <xdr:rowOff>864056</xdr:rowOff>
    </xdr:to>
    <xdr:pic>
      <xdr:nvPicPr>
        <xdr:cNvPr id="14" name="Picture 1" descr="Picture">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489981" y="5008822"/>
          <a:ext cx="821165" cy="808234"/>
        </a:xfrm>
        <a:prstGeom prst="rect">
          <a:avLst/>
        </a:prstGeom>
      </xdr:spPr>
    </xdr:pic>
    <xdr:clientData/>
  </xdr:twoCellAnchor>
  <xdr:twoCellAnchor>
    <xdr:from>
      <xdr:col>1</xdr:col>
      <xdr:colOff>285750</xdr:colOff>
      <xdr:row>7</xdr:row>
      <xdr:rowOff>140833</xdr:rowOff>
    </xdr:from>
    <xdr:to>
      <xdr:col>1</xdr:col>
      <xdr:colOff>1274762</xdr:colOff>
      <xdr:row>7</xdr:row>
      <xdr:rowOff>762001</xdr:rowOff>
    </xdr:to>
    <xdr:pic>
      <xdr:nvPicPr>
        <xdr:cNvPr id="5" name="Picture 1" descr="Picture">
          <a:extLst>
            <a:ext uri="{FF2B5EF4-FFF2-40B4-BE49-F238E27FC236}">
              <a16:creationId xmlns:a16="http://schemas.microsoft.com/office/drawing/2014/main" id="{00000000-0008-0000-0100-000005000000}"/>
            </a:ext>
          </a:extLst>
        </xdr:cNvPr>
        <xdr:cNvPicPr>
          <a:picLocks noChangeAspect="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a:xfrm>
          <a:off x="1401536" y="10904083"/>
          <a:ext cx="989012" cy="621168"/>
        </a:xfrm>
        <a:prstGeom prst="rect">
          <a:avLst/>
        </a:prstGeom>
      </xdr:spPr>
    </xdr:pic>
    <xdr:clientData/>
  </xdr:twoCellAnchor>
  <xdr:twoCellAnchor>
    <xdr:from>
      <xdr:col>1</xdr:col>
      <xdr:colOff>204107</xdr:colOff>
      <xdr:row>8</xdr:row>
      <xdr:rowOff>236083</xdr:rowOff>
    </xdr:from>
    <xdr:to>
      <xdr:col>1</xdr:col>
      <xdr:colOff>1478869</xdr:colOff>
      <xdr:row>8</xdr:row>
      <xdr:rowOff>748394</xdr:rowOff>
    </xdr:to>
    <xdr:pic>
      <xdr:nvPicPr>
        <xdr:cNvPr id="13" name="Picture 1" descr="Picture">
          <a:extLst>
            <a:ext uri="{FF2B5EF4-FFF2-40B4-BE49-F238E27FC236}">
              <a16:creationId xmlns:a16="http://schemas.microsoft.com/office/drawing/2014/main" id="{00000000-0008-0000-0100-00000D000000}"/>
            </a:ext>
          </a:extLst>
        </xdr:cNvPr>
        <xdr:cNvPicPr>
          <a:picLocks noChangeAspect="1"/>
        </xdr:cNvPicPr>
      </xdr:nvPicPr>
      <xdr:blipFill rotWithShape="1">
        <a:blip xmlns:r="http://schemas.openxmlformats.org/officeDocument/2006/relationships" r:embed="rId10" cstate="email">
          <a:extLst>
            <a:ext uri="{28A0092B-C50C-407E-A947-70E740481C1C}">
              <a14:useLocalDpi xmlns:a14="http://schemas.microsoft.com/office/drawing/2010/main"/>
            </a:ext>
          </a:extLst>
        </a:blip>
        <a:srcRect/>
        <a:stretch/>
      </xdr:blipFill>
      <xdr:spPr>
        <a:xfrm>
          <a:off x="1319893" y="11883797"/>
          <a:ext cx="1274762" cy="512311"/>
        </a:xfrm>
        <a:prstGeom prst="rect">
          <a:avLst/>
        </a:prstGeom>
      </xdr:spPr>
    </xdr:pic>
    <xdr:clientData/>
  </xdr:twoCellAnchor>
  <xdr:twoCellAnchor>
    <xdr:from>
      <xdr:col>1</xdr:col>
      <xdr:colOff>257967</xdr:colOff>
      <xdr:row>9</xdr:row>
      <xdr:rowOff>102003</xdr:rowOff>
    </xdr:from>
    <xdr:to>
      <xdr:col>1</xdr:col>
      <xdr:colOff>1177637</xdr:colOff>
      <xdr:row>9</xdr:row>
      <xdr:rowOff>1013077</xdr:rowOff>
    </xdr:to>
    <xdr:pic>
      <xdr:nvPicPr>
        <xdr:cNvPr id="16" name="Picture 1" descr="Picture">
          <a:extLst>
            <a:ext uri="{FF2B5EF4-FFF2-40B4-BE49-F238E27FC236}">
              <a16:creationId xmlns:a16="http://schemas.microsoft.com/office/drawing/2014/main" id="{FE12938D-2A38-4279-859D-A0436C2F55DD}"/>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331694" y="9228685"/>
          <a:ext cx="919670" cy="9110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57150</xdr:colOff>
      <xdr:row>10</xdr:row>
      <xdr:rowOff>228600</xdr:rowOff>
    </xdr:from>
    <xdr:to>
      <xdr:col>1</xdr:col>
      <xdr:colOff>1494450</xdr:colOff>
      <xdr:row>10</xdr:row>
      <xdr:rowOff>1144237</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066800" y="2171700"/>
          <a:ext cx="1437300" cy="915637"/>
        </a:xfrm>
        <a:prstGeom prst="rect">
          <a:avLst/>
        </a:prstGeom>
      </xdr:spPr>
    </xdr:pic>
    <xdr:clientData/>
  </xdr:twoCellAnchor>
  <xdr:twoCellAnchor>
    <xdr:from>
      <xdr:col>1</xdr:col>
      <xdr:colOff>47625</xdr:colOff>
      <xdr:row>11</xdr:row>
      <xdr:rowOff>209550</xdr:rowOff>
    </xdr:from>
    <xdr:to>
      <xdr:col>1</xdr:col>
      <xdr:colOff>1484925</xdr:colOff>
      <xdr:row>11</xdr:row>
      <xdr:rowOff>1125187</xdr:rowOff>
    </xdr:to>
    <xdr:pic>
      <xdr:nvPicPr>
        <xdr:cNvPr id="3" name="Picture 1" descr="Picture">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057275" y="3533775"/>
          <a:ext cx="1437300" cy="915637"/>
        </a:xfrm>
        <a:prstGeom prst="rect">
          <a:avLst/>
        </a:prstGeom>
      </xdr:spPr>
    </xdr:pic>
    <xdr:clientData/>
  </xdr:twoCellAnchor>
  <xdr:twoCellAnchor>
    <xdr:from>
      <xdr:col>1</xdr:col>
      <xdr:colOff>57150</xdr:colOff>
      <xdr:row>15</xdr:row>
      <xdr:rowOff>247650</xdr:rowOff>
    </xdr:from>
    <xdr:to>
      <xdr:col>1</xdr:col>
      <xdr:colOff>1494450</xdr:colOff>
      <xdr:row>15</xdr:row>
      <xdr:rowOff>1163287</xdr:rowOff>
    </xdr:to>
    <xdr:pic>
      <xdr:nvPicPr>
        <xdr:cNvPr id="6" name="Picture 1" descr="Picture">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066800" y="10477500"/>
          <a:ext cx="1437300" cy="915637"/>
        </a:xfrm>
        <a:prstGeom prst="rect">
          <a:avLst/>
        </a:prstGeom>
      </xdr:spPr>
    </xdr:pic>
    <xdr:clientData/>
  </xdr:twoCellAnchor>
  <xdr:twoCellAnchor>
    <xdr:from>
      <xdr:col>1</xdr:col>
      <xdr:colOff>57150</xdr:colOff>
      <xdr:row>16</xdr:row>
      <xdr:rowOff>228600</xdr:rowOff>
    </xdr:from>
    <xdr:to>
      <xdr:col>1</xdr:col>
      <xdr:colOff>1494450</xdr:colOff>
      <xdr:row>16</xdr:row>
      <xdr:rowOff>1144237</xdr:rowOff>
    </xdr:to>
    <xdr:pic>
      <xdr:nvPicPr>
        <xdr:cNvPr id="7" name="Picture 1" descr="Picture">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066800" y="11839575"/>
          <a:ext cx="1437300" cy="915637"/>
        </a:xfrm>
        <a:prstGeom prst="rect">
          <a:avLst/>
        </a:prstGeom>
      </xdr:spPr>
    </xdr:pic>
    <xdr:clientData/>
  </xdr:twoCellAnchor>
  <xdr:twoCellAnchor>
    <xdr:from>
      <xdr:col>1</xdr:col>
      <xdr:colOff>180975</xdr:colOff>
      <xdr:row>17</xdr:row>
      <xdr:rowOff>66675</xdr:rowOff>
    </xdr:from>
    <xdr:to>
      <xdr:col>1</xdr:col>
      <xdr:colOff>1304925</xdr:colOff>
      <xdr:row>17</xdr:row>
      <xdr:rowOff>1324697</xdr:rowOff>
    </xdr:to>
    <xdr:pic>
      <xdr:nvPicPr>
        <xdr:cNvPr id="10" name="Picture 1" descr="Picture">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90625" y="13058775"/>
          <a:ext cx="1123950" cy="1258022"/>
        </a:xfrm>
        <a:prstGeom prst="rect">
          <a:avLst/>
        </a:prstGeom>
      </xdr:spPr>
    </xdr:pic>
    <xdr:clientData/>
  </xdr:twoCellAnchor>
  <xdr:twoCellAnchor>
    <xdr:from>
      <xdr:col>1</xdr:col>
      <xdr:colOff>152400</xdr:colOff>
      <xdr:row>20</xdr:row>
      <xdr:rowOff>76200</xdr:rowOff>
    </xdr:from>
    <xdr:to>
      <xdr:col>1</xdr:col>
      <xdr:colOff>1422400</xdr:colOff>
      <xdr:row>20</xdr:row>
      <xdr:rowOff>1326675</xdr:rowOff>
    </xdr:to>
    <xdr:pic>
      <xdr:nvPicPr>
        <xdr:cNvPr id="12" name="Picture 1" descr="Picture">
          <a:extLst>
            <a:ext uri="{FF2B5EF4-FFF2-40B4-BE49-F238E27FC236}">
              <a16:creationId xmlns:a16="http://schemas.microsoft.com/office/drawing/2014/main" id="{00000000-0008-0000-0200-00000C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62050" y="14268450"/>
          <a:ext cx="1270000" cy="1250475"/>
        </a:xfrm>
        <a:prstGeom prst="rect">
          <a:avLst/>
        </a:prstGeom>
      </xdr:spPr>
    </xdr:pic>
    <xdr:clientData/>
  </xdr:twoCellAnchor>
  <xdr:twoCellAnchor>
    <xdr:from>
      <xdr:col>1</xdr:col>
      <xdr:colOff>152400</xdr:colOff>
      <xdr:row>23</xdr:row>
      <xdr:rowOff>95250</xdr:rowOff>
    </xdr:from>
    <xdr:to>
      <xdr:col>1</xdr:col>
      <xdr:colOff>1422400</xdr:colOff>
      <xdr:row>23</xdr:row>
      <xdr:rowOff>1345725</xdr:rowOff>
    </xdr:to>
    <xdr:pic>
      <xdr:nvPicPr>
        <xdr:cNvPr id="13" name="Picture 1" descr="Picture">
          <a:extLst>
            <a:ext uri="{FF2B5EF4-FFF2-40B4-BE49-F238E27FC236}">
              <a16:creationId xmlns:a16="http://schemas.microsoft.com/office/drawing/2014/main" id="{00000000-0008-0000-0200-00000D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62050" y="15668625"/>
          <a:ext cx="1270000" cy="1250475"/>
        </a:xfrm>
        <a:prstGeom prst="rect">
          <a:avLst/>
        </a:prstGeom>
      </xdr:spPr>
    </xdr:pic>
    <xdr:clientData/>
  </xdr:twoCellAnchor>
  <xdr:twoCellAnchor>
    <xdr:from>
      <xdr:col>1</xdr:col>
      <xdr:colOff>152400</xdr:colOff>
      <xdr:row>24</xdr:row>
      <xdr:rowOff>57150</xdr:rowOff>
    </xdr:from>
    <xdr:to>
      <xdr:col>1</xdr:col>
      <xdr:colOff>1422400</xdr:colOff>
      <xdr:row>24</xdr:row>
      <xdr:rowOff>1307625</xdr:rowOff>
    </xdr:to>
    <xdr:pic>
      <xdr:nvPicPr>
        <xdr:cNvPr id="14" name="Picture 1" descr="Picture">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62050" y="17011650"/>
          <a:ext cx="1270000" cy="1250475"/>
        </a:xfrm>
        <a:prstGeom prst="rect">
          <a:avLst/>
        </a:prstGeom>
      </xdr:spPr>
    </xdr:pic>
    <xdr:clientData/>
  </xdr:twoCellAnchor>
  <xdr:twoCellAnchor>
    <xdr:from>
      <xdr:col>1</xdr:col>
      <xdr:colOff>180975</xdr:colOff>
      <xdr:row>25</xdr:row>
      <xdr:rowOff>57150</xdr:rowOff>
    </xdr:from>
    <xdr:to>
      <xdr:col>1</xdr:col>
      <xdr:colOff>1450975</xdr:colOff>
      <xdr:row>25</xdr:row>
      <xdr:rowOff>1307625</xdr:rowOff>
    </xdr:to>
    <xdr:pic>
      <xdr:nvPicPr>
        <xdr:cNvPr id="15" name="Picture 1" descr="Picture">
          <a:extLst>
            <a:ext uri="{FF2B5EF4-FFF2-40B4-BE49-F238E27FC236}">
              <a16:creationId xmlns:a16="http://schemas.microsoft.com/office/drawing/2014/main" id="{00000000-0008-0000-0200-00000F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90625" y="18392775"/>
          <a:ext cx="1270000" cy="1250475"/>
        </a:xfrm>
        <a:prstGeom prst="rect">
          <a:avLst/>
        </a:prstGeom>
      </xdr:spPr>
    </xdr:pic>
    <xdr:clientData/>
  </xdr:twoCellAnchor>
  <xdr:twoCellAnchor>
    <xdr:from>
      <xdr:col>1</xdr:col>
      <xdr:colOff>171450</xdr:colOff>
      <xdr:row>26</xdr:row>
      <xdr:rowOff>57150</xdr:rowOff>
    </xdr:from>
    <xdr:to>
      <xdr:col>1</xdr:col>
      <xdr:colOff>1441450</xdr:colOff>
      <xdr:row>26</xdr:row>
      <xdr:rowOff>1307625</xdr:rowOff>
    </xdr:to>
    <xdr:pic>
      <xdr:nvPicPr>
        <xdr:cNvPr id="16" name="Picture 1" descr="Picture">
          <a:extLst>
            <a:ext uri="{FF2B5EF4-FFF2-40B4-BE49-F238E27FC236}">
              <a16:creationId xmlns:a16="http://schemas.microsoft.com/office/drawing/2014/main" id="{00000000-0008-0000-0200-000010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81100" y="19773900"/>
          <a:ext cx="1270000" cy="1250475"/>
        </a:xfrm>
        <a:prstGeom prst="rect">
          <a:avLst/>
        </a:prstGeom>
      </xdr:spPr>
    </xdr:pic>
    <xdr:clientData/>
  </xdr:twoCellAnchor>
  <xdr:twoCellAnchor>
    <xdr:from>
      <xdr:col>1</xdr:col>
      <xdr:colOff>142875</xdr:colOff>
      <xdr:row>27</xdr:row>
      <xdr:rowOff>76200</xdr:rowOff>
    </xdr:from>
    <xdr:to>
      <xdr:col>1</xdr:col>
      <xdr:colOff>1412875</xdr:colOff>
      <xdr:row>27</xdr:row>
      <xdr:rowOff>1326675</xdr:rowOff>
    </xdr:to>
    <xdr:pic>
      <xdr:nvPicPr>
        <xdr:cNvPr id="18" name="Picture 1" descr="Picture">
          <a:extLst>
            <a:ext uri="{FF2B5EF4-FFF2-40B4-BE49-F238E27FC236}">
              <a16:creationId xmlns:a16="http://schemas.microsoft.com/office/drawing/2014/main" id="{00000000-0008-0000-0200-000012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52525" y="22555200"/>
          <a:ext cx="1270000" cy="1250475"/>
        </a:xfrm>
        <a:prstGeom prst="rect">
          <a:avLst/>
        </a:prstGeom>
      </xdr:spPr>
    </xdr:pic>
    <xdr:clientData/>
  </xdr:twoCellAnchor>
  <xdr:twoCellAnchor>
    <xdr:from>
      <xdr:col>1</xdr:col>
      <xdr:colOff>142875</xdr:colOff>
      <xdr:row>29</xdr:row>
      <xdr:rowOff>95250</xdr:rowOff>
    </xdr:from>
    <xdr:to>
      <xdr:col>1</xdr:col>
      <xdr:colOff>1439460</xdr:colOff>
      <xdr:row>29</xdr:row>
      <xdr:rowOff>1323975</xdr:rowOff>
    </xdr:to>
    <xdr:pic>
      <xdr:nvPicPr>
        <xdr:cNvPr id="22" name="Picture 1" descr="Picture">
          <a:extLst>
            <a:ext uri="{FF2B5EF4-FFF2-40B4-BE49-F238E27FC236}">
              <a16:creationId xmlns:a16="http://schemas.microsoft.com/office/drawing/2014/main" id="{00000000-0008-0000-0200-000016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152525" y="23955375"/>
          <a:ext cx="1296585" cy="1228725"/>
        </a:xfrm>
        <a:prstGeom prst="rect">
          <a:avLst/>
        </a:prstGeom>
      </xdr:spPr>
    </xdr:pic>
    <xdr:clientData/>
  </xdr:twoCellAnchor>
  <xdr:twoCellAnchor>
    <xdr:from>
      <xdr:col>1</xdr:col>
      <xdr:colOff>123825</xdr:colOff>
      <xdr:row>33</xdr:row>
      <xdr:rowOff>76200</xdr:rowOff>
    </xdr:from>
    <xdr:to>
      <xdr:col>1</xdr:col>
      <xdr:colOff>1420410</xdr:colOff>
      <xdr:row>33</xdr:row>
      <xdr:rowOff>1304925</xdr:rowOff>
    </xdr:to>
    <xdr:pic>
      <xdr:nvPicPr>
        <xdr:cNvPr id="23" name="Picture 1" descr="Picture">
          <a:extLst>
            <a:ext uri="{FF2B5EF4-FFF2-40B4-BE49-F238E27FC236}">
              <a16:creationId xmlns:a16="http://schemas.microsoft.com/office/drawing/2014/main" id="{00000000-0008-0000-0200-000017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133475" y="28079700"/>
          <a:ext cx="1296585" cy="1228725"/>
        </a:xfrm>
        <a:prstGeom prst="rect">
          <a:avLst/>
        </a:prstGeom>
      </xdr:spPr>
    </xdr:pic>
    <xdr:clientData/>
  </xdr:twoCellAnchor>
  <xdr:twoCellAnchor>
    <xdr:from>
      <xdr:col>1</xdr:col>
      <xdr:colOff>66675</xdr:colOff>
      <xdr:row>35</xdr:row>
      <xdr:rowOff>200025</xdr:rowOff>
    </xdr:from>
    <xdr:to>
      <xdr:col>1</xdr:col>
      <xdr:colOff>1503975</xdr:colOff>
      <xdr:row>35</xdr:row>
      <xdr:rowOff>1109312</xdr:rowOff>
    </xdr:to>
    <xdr:pic>
      <xdr:nvPicPr>
        <xdr:cNvPr id="26" name="Picture 1" descr="Picture">
          <a:extLst>
            <a:ext uri="{FF2B5EF4-FFF2-40B4-BE49-F238E27FC236}">
              <a16:creationId xmlns:a16="http://schemas.microsoft.com/office/drawing/2014/main" id="{00000000-0008-0000-0200-00001A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076325" y="32346900"/>
          <a:ext cx="1437300" cy="909287"/>
        </a:xfrm>
        <a:prstGeom prst="rect">
          <a:avLst/>
        </a:prstGeom>
      </xdr:spPr>
    </xdr:pic>
    <xdr:clientData/>
  </xdr:twoCellAnchor>
  <xdr:twoCellAnchor>
    <xdr:from>
      <xdr:col>1</xdr:col>
      <xdr:colOff>66675</xdr:colOff>
      <xdr:row>37</xdr:row>
      <xdr:rowOff>238125</xdr:rowOff>
    </xdr:from>
    <xdr:to>
      <xdr:col>1</xdr:col>
      <xdr:colOff>1503975</xdr:colOff>
      <xdr:row>37</xdr:row>
      <xdr:rowOff>1147412</xdr:rowOff>
    </xdr:to>
    <xdr:pic>
      <xdr:nvPicPr>
        <xdr:cNvPr id="27" name="Picture 1" descr="Picture">
          <a:extLst>
            <a:ext uri="{FF2B5EF4-FFF2-40B4-BE49-F238E27FC236}">
              <a16:creationId xmlns:a16="http://schemas.microsoft.com/office/drawing/2014/main" id="{00000000-0008-0000-0200-00001B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076325" y="33766125"/>
          <a:ext cx="1437300" cy="909287"/>
        </a:xfrm>
        <a:prstGeom prst="rect">
          <a:avLst/>
        </a:prstGeom>
      </xdr:spPr>
    </xdr:pic>
    <xdr:clientData/>
  </xdr:twoCellAnchor>
  <xdr:twoCellAnchor>
    <xdr:from>
      <xdr:col>1</xdr:col>
      <xdr:colOff>57150</xdr:colOff>
      <xdr:row>38</xdr:row>
      <xdr:rowOff>257175</xdr:rowOff>
    </xdr:from>
    <xdr:to>
      <xdr:col>1</xdr:col>
      <xdr:colOff>1494450</xdr:colOff>
      <xdr:row>38</xdr:row>
      <xdr:rowOff>1166462</xdr:rowOff>
    </xdr:to>
    <xdr:pic>
      <xdr:nvPicPr>
        <xdr:cNvPr id="28" name="Picture 1" descr="Picture">
          <a:extLst>
            <a:ext uri="{FF2B5EF4-FFF2-40B4-BE49-F238E27FC236}">
              <a16:creationId xmlns:a16="http://schemas.microsoft.com/office/drawing/2014/main" id="{00000000-0008-0000-0200-00001C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66800" y="35166300"/>
          <a:ext cx="1437300" cy="909287"/>
        </a:xfrm>
        <a:prstGeom prst="rect">
          <a:avLst/>
        </a:prstGeom>
      </xdr:spPr>
    </xdr:pic>
    <xdr:clientData/>
  </xdr:twoCellAnchor>
  <xdr:twoCellAnchor>
    <xdr:from>
      <xdr:col>1</xdr:col>
      <xdr:colOff>133350</xdr:colOff>
      <xdr:row>40</xdr:row>
      <xdr:rowOff>47625</xdr:rowOff>
    </xdr:from>
    <xdr:to>
      <xdr:col>1</xdr:col>
      <xdr:colOff>1466850</xdr:colOff>
      <xdr:row>40</xdr:row>
      <xdr:rowOff>1343024</xdr:rowOff>
    </xdr:to>
    <xdr:pic>
      <xdr:nvPicPr>
        <xdr:cNvPr id="29" name="Picture 1" descr="Picture">
          <a:extLst>
            <a:ext uri="{FF2B5EF4-FFF2-40B4-BE49-F238E27FC236}">
              <a16:creationId xmlns:a16="http://schemas.microsoft.com/office/drawing/2014/main" id="{00000000-0008-0000-0200-00001D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43000" y="36337875"/>
          <a:ext cx="1333500" cy="1295399"/>
        </a:xfrm>
        <a:prstGeom prst="rect">
          <a:avLst/>
        </a:prstGeom>
      </xdr:spPr>
    </xdr:pic>
    <xdr:clientData/>
  </xdr:twoCellAnchor>
  <xdr:twoCellAnchor>
    <xdr:from>
      <xdr:col>1</xdr:col>
      <xdr:colOff>76200</xdr:colOff>
      <xdr:row>42</xdr:row>
      <xdr:rowOff>238125</xdr:rowOff>
    </xdr:from>
    <xdr:to>
      <xdr:col>1</xdr:col>
      <xdr:colOff>1513500</xdr:colOff>
      <xdr:row>42</xdr:row>
      <xdr:rowOff>1147412</xdr:rowOff>
    </xdr:to>
    <xdr:pic>
      <xdr:nvPicPr>
        <xdr:cNvPr id="30" name="Picture 1" descr="Picture">
          <a:extLst>
            <a:ext uri="{FF2B5EF4-FFF2-40B4-BE49-F238E27FC236}">
              <a16:creationId xmlns:a16="http://schemas.microsoft.com/office/drawing/2014/main" id="{00000000-0008-0000-0200-00001E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85850" y="37909500"/>
          <a:ext cx="1437300" cy="909287"/>
        </a:xfrm>
        <a:prstGeom prst="rect">
          <a:avLst/>
        </a:prstGeom>
      </xdr:spPr>
    </xdr:pic>
    <xdr:clientData/>
  </xdr:twoCellAnchor>
  <xdr:twoCellAnchor>
    <xdr:from>
      <xdr:col>1</xdr:col>
      <xdr:colOff>66675</xdr:colOff>
      <xdr:row>43</xdr:row>
      <xdr:rowOff>257175</xdr:rowOff>
    </xdr:from>
    <xdr:to>
      <xdr:col>1</xdr:col>
      <xdr:colOff>1503975</xdr:colOff>
      <xdr:row>43</xdr:row>
      <xdr:rowOff>1166462</xdr:rowOff>
    </xdr:to>
    <xdr:pic>
      <xdr:nvPicPr>
        <xdr:cNvPr id="31" name="Picture 1" descr="Picture">
          <a:extLst>
            <a:ext uri="{FF2B5EF4-FFF2-40B4-BE49-F238E27FC236}">
              <a16:creationId xmlns:a16="http://schemas.microsoft.com/office/drawing/2014/main" id="{00000000-0008-0000-0200-00001F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76325" y="39309675"/>
          <a:ext cx="1437300" cy="909287"/>
        </a:xfrm>
        <a:prstGeom prst="rect">
          <a:avLst/>
        </a:prstGeom>
      </xdr:spPr>
    </xdr:pic>
    <xdr:clientData/>
  </xdr:twoCellAnchor>
  <xdr:twoCellAnchor>
    <xdr:from>
      <xdr:col>1</xdr:col>
      <xdr:colOff>123825</xdr:colOff>
      <xdr:row>46</xdr:row>
      <xdr:rowOff>47625</xdr:rowOff>
    </xdr:from>
    <xdr:to>
      <xdr:col>1</xdr:col>
      <xdr:colOff>1457325</xdr:colOff>
      <xdr:row>46</xdr:row>
      <xdr:rowOff>1343024</xdr:rowOff>
    </xdr:to>
    <xdr:pic>
      <xdr:nvPicPr>
        <xdr:cNvPr id="33" name="Picture 1" descr="Picture">
          <a:extLst>
            <a:ext uri="{FF2B5EF4-FFF2-40B4-BE49-F238E27FC236}">
              <a16:creationId xmlns:a16="http://schemas.microsoft.com/office/drawing/2014/main" id="{00000000-0008-0000-0200-000021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33475" y="41862375"/>
          <a:ext cx="1333500" cy="1295399"/>
        </a:xfrm>
        <a:prstGeom prst="rect">
          <a:avLst/>
        </a:prstGeom>
      </xdr:spPr>
    </xdr:pic>
    <xdr:clientData/>
  </xdr:twoCellAnchor>
  <xdr:twoCellAnchor>
    <xdr:from>
      <xdr:col>1</xdr:col>
      <xdr:colOff>114300</xdr:colOff>
      <xdr:row>47</xdr:row>
      <xdr:rowOff>57150</xdr:rowOff>
    </xdr:from>
    <xdr:to>
      <xdr:col>1</xdr:col>
      <xdr:colOff>1447800</xdr:colOff>
      <xdr:row>47</xdr:row>
      <xdr:rowOff>1352549</xdr:rowOff>
    </xdr:to>
    <xdr:pic>
      <xdr:nvPicPr>
        <xdr:cNvPr id="35" name="Picture 1" descr="Picture">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23950" y="44634150"/>
          <a:ext cx="1333500" cy="1295399"/>
        </a:xfrm>
        <a:prstGeom prst="rect">
          <a:avLst/>
        </a:prstGeom>
      </xdr:spPr>
    </xdr:pic>
    <xdr:clientData/>
  </xdr:twoCellAnchor>
  <xdr:twoCellAnchor>
    <xdr:from>
      <xdr:col>1</xdr:col>
      <xdr:colOff>190500</xdr:colOff>
      <xdr:row>52</xdr:row>
      <xdr:rowOff>47626</xdr:rowOff>
    </xdr:from>
    <xdr:to>
      <xdr:col>1</xdr:col>
      <xdr:colOff>1430272</xdr:colOff>
      <xdr:row>52</xdr:row>
      <xdr:rowOff>1323976</xdr:rowOff>
    </xdr:to>
    <xdr:pic>
      <xdr:nvPicPr>
        <xdr:cNvPr id="36" name="Picture 1" descr="Picture">
          <a:extLst>
            <a:ext uri="{FF2B5EF4-FFF2-40B4-BE49-F238E27FC236}">
              <a16:creationId xmlns:a16="http://schemas.microsoft.com/office/drawing/2014/main" id="{00000000-0008-0000-0200-000024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200150" y="48758476"/>
          <a:ext cx="1239772" cy="1276350"/>
        </a:xfrm>
        <a:prstGeom prst="rect">
          <a:avLst/>
        </a:prstGeom>
      </xdr:spPr>
    </xdr:pic>
    <xdr:clientData/>
  </xdr:twoCellAnchor>
  <xdr:twoCellAnchor>
    <xdr:from>
      <xdr:col>1</xdr:col>
      <xdr:colOff>190500</xdr:colOff>
      <xdr:row>53</xdr:row>
      <xdr:rowOff>47625</xdr:rowOff>
    </xdr:from>
    <xdr:to>
      <xdr:col>1</xdr:col>
      <xdr:colOff>1430272</xdr:colOff>
      <xdr:row>53</xdr:row>
      <xdr:rowOff>1323975</xdr:rowOff>
    </xdr:to>
    <xdr:pic>
      <xdr:nvPicPr>
        <xdr:cNvPr id="38" name="Picture 1" descr="Picture">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200150" y="51501675"/>
          <a:ext cx="1239772" cy="1276350"/>
        </a:xfrm>
        <a:prstGeom prst="rect">
          <a:avLst/>
        </a:prstGeom>
      </xdr:spPr>
    </xdr:pic>
    <xdr:clientData/>
  </xdr:twoCellAnchor>
  <xdr:twoCellAnchor>
    <xdr:from>
      <xdr:col>1</xdr:col>
      <xdr:colOff>180975</xdr:colOff>
      <xdr:row>54</xdr:row>
      <xdr:rowOff>57150</xdr:rowOff>
    </xdr:from>
    <xdr:to>
      <xdr:col>1</xdr:col>
      <xdr:colOff>1420747</xdr:colOff>
      <xdr:row>54</xdr:row>
      <xdr:rowOff>1333500</xdr:rowOff>
    </xdr:to>
    <xdr:pic>
      <xdr:nvPicPr>
        <xdr:cNvPr id="39" name="Picture 1" descr="Picture">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190625" y="52882800"/>
          <a:ext cx="1239772" cy="1276350"/>
        </a:xfrm>
        <a:prstGeom prst="rect">
          <a:avLst/>
        </a:prstGeom>
      </xdr:spPr>
    </xdr:pic>
    <xdr:clientData/>
  </xdr:twoCellAnchor>
  <xdr:twoCellAnchor>
    <xdr:from>
      <xdr:col>1</xdr:col>
      <xdr:colOff>180975</xdr:colOff>
      <xdr:row>55</xdr:row>
      <xdr:rowOff>47625</xdr:rowOff>
    </xdr:from>
    <xdr:to>
      <xdr:col>1</xdr:col>
      <xdr:colOff>1420747</xdr:colOff>
      <xdr:row>55</xdr:row>
      <xdr:rowOff>1323975</xdr:rowOff>
    </xdr:to>
    <xdr:pic>
      <xdr:nvPicPr>
        <xdr:cNvPr id="40" name="Picture 1" descr="Picture">
          <a:extLst>
            <a:ext uri="{FF2B5EF4-FFF2-40B4-BE49-F238E27FC236}">
              <a16:creationId xmlns:a16="http://schemas.microsoft.com/office/drawing/2014/main" id="{00000000-0008-0000-0200-000028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190625" y="54244875"/>
          <a:ext cx="1239772" cy="1276350"/>
        </a:xfrm>
        <a:prstGeom prst="rect">
          <a:avLst/>
        </a:prstGeom>
      </xdr:spPr>
    </xdr:pic>
    <xdr:clientData/>
  </xdr:twoCellAnchor>
  <xdr:twoCellAnchor>
    <xdr:from>
      <xdr:col>1</xdr:col>
      <xdr:colOff>200025</xdr:colOff>
      <xdr:row>56</xdr:row>
      <xdr:rowOff>57150</xdr:rowOff>
    </xdr:from>
    <xdr:to>
      <xdr:col>1</xdr:col>
      <xdr:colOff>1439797</xdr:colOff>
      <xdr:row>56</xdr:row>
      <xdr:rowOff>1333500</xdr:rowOff>
    </xdr:to>
    <xdr:pic>
      <xdr:nvPicPr>
        <xdr:cNvPr id="41" name="Picture 1" descr="Picture">
          <a:extLst>
            <a:ext uri="{FF2B5EF4-FFF2-40B4-BE49-F238E27FC236}">
              <a16:creationId xmlns:a16="http://schemas.microsoft.com/office/drawing/2014/main" id="{00000000-0008-0000-0200-000029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209675" y="55626000"/>
          <a:ext cx="1239772" cy="1276350"/>
        </a:xfrm>
        <a:prstGeom prst="rect">
          <a:avLst/>
        </a:prstGeom>
      </xdr:spPr>
    </xdr:pic>
    <xdr:clientData/>
  </xdr:twoCellAnchor>
  <xdr:twoCellAnchor>
    <xdr:from>
      <xdr:col>1</xdr:col>
      <xdr:colOff>76200</xdr:colOff>
      <xdr:row>57</xdr:row>
      <xdr:rowOff>228600</xdr:rowOff>
    </xdr:from>
    <xdr:to>
      <xdr:col>1</xdr:col>
      <xdr:colOff>1513500</xdr:colOff>
      <xdr:row>57</xdr:row>
      <xdr:rowOff>1171575</xdr:rowOff>
    </xdr:to>
    <xdr:pic>
      <xdr:nvPicPr>
        <xdr:cNvPr id="43" name="Picture 1" descr="Picture">
          <a:extLst>
            <a:ext uri="{FF2B5EF4-FFF2-40B4-BE49-F238E27FC236}">
              <a16:creationId xmlns:a16="http://schemas.microsoft.com/office/drawing/2014/main" id="{00000000-0008-0000-0200-00002B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085850" y="57169050"/>
          <a:ext cx="1437300" cy="942975"/>
        </a:xfrm>
        <a:prstGeom prst="rect">
          <a:avLst/>
        </a:prstGeom>
      </xdr:spPr>
    </xdr:pic>
    <xdr:clientData/>
  </xdr:twoCellAnchor>
  <xdr:twoCellAnchor>
    <xdr:from>
      <xdr:col>1</xdr:col>
      <xdr:colOff>142874</xdr:colOff>
      <xdr:row>59</xdr:row>
      <xdr:rowOff>66675</xdr:rowOff>
    </xdr:from>
    <xdr:to>
      <xdr:col>1</xdr:col>
      <xdr:colOff>1457325</xdr:colOff>
      <xdr:row>59</xdr:row>
      <xdr:rowOff>1298078</xdr:rowOff>
    </xdr:to>
    <xdr:pic>
      <xdr:nvPicPr>
        <xdr:cNvPr id="44" name="Picture 1" descr="Picture">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152524" y="58378725"/>
          <a:ext cx="1314451" cy="1231403"/>
        </a:xfrm>
        <a:prstGeom prst="rect">
          <a:avLst/>
        </a:prstGeom>
      </xdr:spPr>
    </xdr:pic>
    <xdr:clientData/>
  </xdr:twoCellAnchor>
  <xdr:twoCellAnchor>
    <xdr:from>
      <xdr:col>1</xdr:col>
      <xdr:colOff>66675</xdr:colOff>
      <xdr:row>60</xdr:row>
      <xdr:rowOff>47626</xdr:rowOff>
    </xdr:from>
    <xdr:to>
      <xdr:col>1</xdr:col>
      <xdr:colOff>1390236</xdr:colOff>
      <xdr:row>60</xdr:row>
      <xdr:rowOff>1343025</xdr:rowOff>
    </xdr:to>
    <xdr:pic>
      <xdr:nvPicPr>
        <xdr:cNvPr id="45" name="Picture 1" descr="Picture">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1076325" y="61102876"/>
          <a:ext cx="1323561" cy="1295399"/>
        </a:xfrm>
        <a:prstGeom prst="rect">
          <a:avLst/>
        </a:prstGeom>
      </xdr:spPr>
    </xdr:pic>
    <xdr:clientData/>
  </xdr:twoCellAnchor>
  <xdr:twoCellAnchor>
    <xdr:from>
      <xdr:col>1</xdr:col>
      <xdr:colOff>57150</xdr:colOff>
      <xdr:row>61</xdr:row>
      <xdr:rowOff>76200</xdr:rowOff>
    </xdr:from>
    <xdr:to>
      <xdr:col>1</xdr:col>
      <xdr:colOff>1494450</xdr:colOff>
      <xdr:row>61</xdr:row>
      <xdr:rowOff>1294523</xdr:rowOff>
    </xdr:to>
    <xdr:pic>
      <xdr:nvPicPr>
        <xdr:cNvPr id="47" name="Picture 1" descr="Picture">
          <a:extLst>
            <a:ext uri="{FF2B5EF4-FFF2-40B4-BE49-F238E27FC236}">
              <a16:creationId xmlns:a16="http://schemas.microsoft.com/office/drawing/2014/main" id="{00000000-0008-0000-0200-00002F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066800" y="62503050"/>
          <a:ext cx="1437300" cy="1218323"/>
        </a:xfrm>
        <a:prstGeom prst="rect">
          <a:avLst/>
        </a:prstGeom>
      </xdr:spPr>
    </xdr:pic>
    <xdr:clientData/>
  </xdr:twoCellAnchor>
  <xdr:twoCellAnchor>
    <xdr:from>
      <xdr:col>1</xdr:col>
      <xdr:colOff>85725</xdr:colOff>
      <xdr:row>65</xdr:row>
      <xdr:rowOff>57150</xdr:rowOff>
    </xdr:from>
    <xdr:to>
      <xdr:col>1</xdr:col>
      <xdr:colOff>1523025</xdr:colOff>
      <xdr:row>65</xdr:row>
      <xdr:rowOff>1275473</xdr:rowOff>
    </xdr:to>
    <xdr:pic>
      <xdr:nvPicPr>
        <xdr:cNvPr id="48" name="Picture 1" descr="Picture">
          <a:extLst>
            <a:ext uri="{FF2B5EF4-FFF2-40B4-BE49-F238E27FC236}">
              <a16:creationId xmlns:a16="http://schemas.microsoft.com/office/drawing/2014/main" id="{00000000-0008-0000-0200-000030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095375" y="63855600"/>
          <a:ext cx="1437300" cy="1218323"/>
        </a:xfrm>
        <a:prstGeom prst="rect">
          <a:avLst/>
        </a:prstGeom>
      </xdr:spPr>
    </xdr:pic>
    <xdr:clientData/>
  </xdr:twoCellAnchor>
  <xdr:twoCellAnchor>
    <xdr:from>
      <xdr:col>1</xdr:col>
      <xdr:colOff>57150</xdr:colOff>
      <xdr:row>66</xdr:row>
      <xdr:rowOff>76200</xdr:rowOff>
    </xdr:from>
    <xdr:to>
      <xdr:col>1</xdr:col>
      <xdr:colOff>1494450</xdr:colOff>
      <xdr:row>66</xdr:row>
      <xdr:rowOff>1294523</xdr:rowOff>
    </xdr:to>
    <xdr:pic>
      <xdr:nvPicPr>
        <xdr:cNvPr id="49" name="Picture 1" descr="Picture">
          <a:extLst>
            <a:ext uri="{FF2B5EF4-FFF2-40B4-BE49-F238E27FC236}">
              <a16:creationId xmlns:a16="http://schemas.microsoft.com/office/drawing/2014/main" id="{00000000-0008-0000-0200-000031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066800" y="65246250"/>
          <a:ext cx="1437300" cy="1218323"/>
        </a:xfrm>
        <a:prstGeom prst="rect">
          <a:avLst/>
        </a:prstGeom>
      </xdr:spPr>
    </xdr:pic>
    <xdr:clientData/>
  </xdr:twoCellAnchor>
  <xdr:twoCellAnchor editAs="oneCell">
    <xdr:from>
      <xdr:col>1</xdr:col>
      <xdr:colOff>311728</xdr:colOff>
      <xdr:row>67</xdr:row>
      <xdr:rowOff>311727</xdr:rowOff>
    </xdr:from>
    <xdr:to>
      <xdr:col>1</xdr:col>
      <xdr:colOff>1253058</xdr:colOff>
      <xdr:row>67</xdr:row>
      <xdr:rowOff>1062530</xdr:rowOff>
    </xdr:to>
    <xdr:pic>
      <xdr:nvPicPr>
        <xdr:cNvPr id="11" name="图片 7">
          <a:extLst>
            <a:ext uri="{FF2B5EF4-FFF2-40B4-BE49-F238E27FC236}">
              <a16:creationId xmlns:a16="http://schemas.microsoft.com/office/drawing/2014/main" id="{00000000-0008-0000-0200-00000B000000}"/>
            </a:ext>
          </a:extLst>
        </xdr:cNvPr>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bwMode="auto">
        <a:xfrm rot="10800000">
          <a:off x="1394115" y="66952091"/>
          <a:ext cx="926090" cy="749851"/>
        </a:xfrm>
        <a:prstGeom prst="rect">
          <a:avLst/>
        </a:prstGeom>
        <a:noFill/>
        <a:ln>
          <a:noFill/>
        </a:ln>
      </xdr:spPr>
    </xdr:pic>
    <xdr:clientData/>
  </xdr:twoCellAnchor>
  <xdr:twoCellAnchor editAs="oneCell">
    <xdr:from>
      <xdr:col>1</xdr:col>
      <xdr:colOff>294409</xdr:colOff>
      <xdr:row>49</xdr:row>
      <xdr:rowOff>367577</xdr:rowOff>
    </xdr:from>
    <xdr:to>
      <xdr:col>1</xdr:col>
      <xdr:colOff>1482522</xdr:colOff>
      <xdr:row>49</xdr:row>
      <xdr:rowOff>1100829</xdr:rowOff>
    </xdr:to>
    <xdr:pic>
      <xdr:nvPicPr>
        <xdr:cNvPr id="50" name="图片 39">
          <a:extLst>
            <a:ext uri="{FF2B5EF4-FFF2-40B4-BE49-F238E27FC236}">
              <a16:creationId xmlns:a16="http://schemas.microsoft.com/office/drawing/2014/main" id="{00000000-0008-0000-0200-000032000000}"/>
            </a:ext>
          </a:extLst>
        </xdr:cNvPr>
        <xdr:cNvPicPr>
          <a:picLocks noChangeAspect="1"/>
        </xdr:cNvPicPr>
      </xdr:nvPicPr>
      <xdr:blipFill rotWithShape="1">
        <a:blip xmlns:r="http://schemas.openxmlformats.org/officeDocument/2006/relationships" r:embed="rId15" cstate="email">
          <a:extLst>
            <a:ext uri="{28A0092B-C50C-407E-A947-70E740481C1C}">
              <a14:useLocalDpi xmlns:a14="http://schemas.microsoft.com/office/drawing/2010/main"/>
            </a:ext>
          </a:extLst>
        </a:blip>
        <a:srcRect/>
        <a:stretch/>
      </xdr:blipFill>
      <xdr:spPr>
        <a:xfrm>
          <a:off x="1376796" y="46468577"/>
          <a:ext cx="1177636" cy="713250"/>
        </a:xfrm>
        <a:prstGeom prst="rect">
          <a:avLst/>
        </a:prstGeom>
      </xdr:spPr>
    </xdr:pic>
    <xdr:clientData/>
  </xdr:twoCellAnchor>
  <xdr:twoCellAnchor>
    <xdr:from>
      <xdr:col>1</xdr:col>
      <xdr:colOff>207819</xdr:colOff>
      <xdr:row>70</xdr:row>
      <xdr:rowOff>51955</xdr:rowOff>
    </xdr:from>
    <xdr:to>
      <xdr:col>1</xdr:col>
      <xdr:colOff>1445499</xdr:colOff>
      <xdr:row>70</xdr:row>
      <xdr:rowOff>1359478</xdr:rowOff>
    </xdr:to>
    <xdr:pic>
      <xdr:nvPicPr>
        <xdr:cNvPr id="52" name="Picture 1" descr="Picture">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a:xfrm>
          <a:off x="1290206" y="69428591"/>
          <a:ext cx="1237680" cy="1307523"/>
        </a:xfrm>
        <a:prstGeom prst="rect">
          <a:avLst/>
        </a:prstGeom>
      </xdr:spPr>
    </xdr:pic>
    <xdr:clientData/>
  </xdr:twoCellAnchor>
  <xdr:twoCellAnchor>
    <xdr:from>
      <xdr:col>1</xdr:col>
      <xdr:colOff>138545</xdr:colOff>
      <xdr:row>71</xdr:row>
      <xdr:rowOff>277090</xdr:rowOff>
    </xdr:from>
    <xdr:to>
      <xdr:col>1</xdr:col>
      <xdr:colOff>1556218</xdr:colOff>
      <xdr:row>71</xdr:row>
      <xdr:rowOff>1108363</xdr:rowOff>
    </xdr:to>
    <xdr:pic>
      <xdr:nvPicPr>
        <xdr:cNvPr id="53" name="Picture 1" descr="Picture">
          <a:extLst>
            <a:ext uri="{FF2B5EF4-FFF2-40B4-BE49-F238E27FC236}">
              <a16:creationId xmlns:a16="http://schemas.microsoft.com/office/drawing/2014/main" id="{00000000-0008-0000-0200-000035000000}"/>
            </a:ext>
          </a:extLst>
        </xdr:cNvPr>
        <xdr:cNvPicPr>
          <a:picLocks noChangeAspect="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a:xfrm>
          <a:off x="1148195" y="70933540"/>
          <a:ext cx="1417673" cy="831273"/>
        </a:xfrm>
        <a:prstGeom prst="rect">
          <a:avLst/>
        </a:prstGeom>
      </xdr:spPr>
    </xdr:pic>
    <xdr:clientData/>
  </xdr:twoCellAnchor>
  <xdr:twoCellAnchor editAs="oneCell">
    <xdr:from>
      <xdr:col>1</xdr:col>
      <xdr:colOff>228599</xdr:colOff>
      <xdr:row>72</xdr:row>
      <xdr:rowOff>279688</xdr:rowOff>
    </xdr:from>
    <xdr:to>
      <xdr:col>1</xdr:col>
      <xdr:colOff>1558894</xdr:colOff>
      <xdr:row>72</xdr:row>
      <xdr:rowOff>1025149</xdr:rowOff>
    </xdr:to>
    <xdr:pic>
      <xdr:nvPicPr>
        <xdr:cNvPr id="54" name="图片 23" descr="C:\Users\sunyuanyuan7\Desktop\王斯奇 26 27 Spec\2627SPEC\2627SPEC\26 渲染图\26X 3.png">
          <a:extLst>
            <a:ext uri="{FF2B5EF4-FFF2-40B4-BE49-F238E27FC236}">
              <a16:creationId xmlns:a16="http://schemas.microsoft.com/office/drawing/2014/main" id="{00000000-0008-0000-0200-000036000000}"/>
            </a:ext>
          </a:extLst>
        </xdr:cNvPr>
        <xdr:cNvPicPr/>
      </xdr:nvPicPr>
      <xdr:blipFill rotWithShape="1">
        <a:blip xmlns:r="http://schemas.openxmlformats.org/officeDocument/2006/relationships" r:embed="rId18" cstate="email">
          <a:extLst>
            <a:ext uri="{28A0092B-C50C-407E-A947-70E740481C1C}">
              <a14:useLocalDpi xmlns:a14="http://schemas.microsoft.com/office/drawing/2010/main"/>
            </a:ext>
          </a:extLst>
        </a:blip>
        <a:srcRect/>
        <a:stretch/>
      </xdr:blipFill>
      <xdr:spPr bwMode="auto">
        <a:xfrm>
          <a:off x="1238249" y="72307738"/>
          <a:ext cx="1298863" cy="727364"/>
        </a:xfrm>
        <a:prstGeom prst="rect">
          <a:avLst/>
        </a:prstGeom>
        <a:noFill/>
        <a:ln>
          <a:noFill/>
        </a:ln>
      </xdr:spPr>
    </xdr:pic>
    <xdr:clientData/>
  </xdr:twoCellAnchor>
  <xdr:twoCellAnchor editAs="oneCell">
    <xdr:from>
      <xdr:col>1</xdr:col>
      <xdr:colOff>268431</xdr:colOff>
      <xdr:row>74</xdr:row>
      <xdr:rowOff>225136</xdr:rowOff>
    </xdr:from>
    <xdr:to>
      <xdr:col>1</xdr:col>
      <xdr:colOff>1558663</xdr:colOff>
      <xdr:row>74</xdr:row>
      <xdr:rowOff>1140056</xdr:rowOff>
    </xdr:to>
    <xdr:pic>
      <xdr:nvPicPr>
        <xdr:cNvPr id="55" name="Picture 2">
          <a:extLst>
            <a:ext uri="{FF2B5EF4-FFF2-40B4-BE49-F238E27FC236}">
              <a16:creationId xmlns:a16="http://schemas.microsoft.com/office/drawing/2014/main" id="{00000000-0008-0000-0200-000037000000}"/>
            </a:ext>
          </a:extLst>
        </xdr:cNvPr>
        <xdr:cNvPicPr>
          <a:picLocks noChangeAspect="1" noChangeArrowheads="1"/>
        </xdr:cNvPicPr>
      </xdr:nvPicPr>
      <xdr:blipFill rotWithShape="1">
        <a:blip xmlns:r="http://schemas.openxmlformats.org/officeDocument/2006/relationships" r:embed="rId19" cstate="email">
          <a:extLst>
            <a:ext uri="{28A0092B-C50C-407E-A947-70E740481C1C}">
              <a14:useLocalDpi xmlns:a14="http://schemas.microsoft.com/office/drawing/2010/main"/>
            </a:ext>
          </a:extLst>
        </a:blip>
        <a:srcRect/>
        <a:stretch/>
      </xdr:blipFill>
      <xdr:spPr bwMode="auto">
        <a:xfrm>
          <a:off x="1350818" y="73706181"/>
          <a:ext cx="1268325" cy="909205"/>
        </a:xfrm>
        <a:prstGeom prst="rect">
          <a:avLst/>
        </a:prstGeom>
        <a:ln>
          <a:noFill/>
        </a:ln>
        <a:effectLst/>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164523</xdr:colOff>
      <xdr:row>75</xdr:row>
      <xdr:rowOff>147205</xdr:rowOff>
    </xdr:from>
    <xdr:to>
      <xdr:col>1</xdr:col>
      <xdr:colOff>1541317</xdr:colOff>
      <xdr:row>75</xdr:row>
      <xdr:rowOff>1099705</xdr:rowOff>
    </xdr:to>
    <xdr:pic>
      <xdr:nvPicPr>
        <xdr:cNvPr id="56" name="Picture 1" descr="Picture">
          <a:extLst>
            <a:ext uri="{FF2B5EF4-FFF2-40B4-BE49-F238E27FC236}">
              <a16:creationId xmlns:a16="http://schemas.microsoft.com/office/drawing/2014/main" id="{00000000-0008-0000-0200-000038000000}"/>
            </a:ext>
          </a:extLst>
        </xdr:cNvPr>
        <xdr:cNvPicPr>
          <a:picLocks noChangeAspect="1"/>
        </xdr:cNvPicPr>
      </xdr:nvPicPr>
      <xdr:blipFill rotWithShape="1">
        <a:blip xmlns:r="http://schemas.openxmlformats.org/officeDocument/2006/relationships" r:embed="rId20" cstate="email">
          <a:extLst>
            <a:ext uri="{28A0092B-C50C-407E-A947-70E740481C1C}">
              <a14:useLocalDpi xmlns:a14="http://schemas.microsoft.com/office/drawing/2010/main"/>
            </a:ext>
          </a:extLst>
        </a:blip>
        <a:srcRect/>
        <a:stretch/>
      </xdr:blipFill>
      <xdr:spPr>
        <a:xfrm>
          <a:off x="1246910" y="74996387"/>
          <a:ext cx="1376794" cy="952500"/>
        </a:xfrm>
        <a:prstGeom prst="rect">
          <a:avLst/>
        </a:prstGeom>
      </xdr:spPr>
    </xdr:pic>
    <xdr:clientData/>
  </xdr:twoCellAnchor>
  <xdr:twoCellAnchor>
    <xdr:from>
      <xdr:col>1</xdr:col>
      <xdr:colOff>216478</xdr:colOff>
      <xdr:row>76</xdr:row>
      <xdr:rowOff>199159</xdr:rowOff>
    </xdr:from>
    <xdr:to>
      <xdr:col>1</xdr:col>
      <xdr:colOff>1220932</xdr:colOff>
      <xdr:row>76</xdr:row>
      <xdr:rowOff>1259074</xdr:rowOff>
    </xdr:to>
    <xdr:pic>
      <xdr:nvPicPr>
        <xdr:cNvPr id="57" name="Picture 1" descr="Picture">
          <a:extLst>
            <a:ext uri="{FF2B5EF4-FFF2-40B4-BE49-F238E27FC236}">
              <a16:creationId xmlns:a16="http://schemas.microsoft.com/office/drawing/2014/main" id="{00000000-0008-0000-0200-000039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298865" y="76416477"/>
          <a:ext cx="1004454" cy="1059915"/>
        </a:xfrm>
        <a:prstGeom prst="rect">
          <a:avLst/>
        </a:prstGeom>
      </xdr:spPr>
    </xdr:pic>
    <xdr:clientData/>
  </xdr:twoCellAnchor>
  <xdr:twoCellAnchor>
    <xdr:from>
      <xdr:col>1</xdr:col>
      <xdr:colOff>268433</xdr:colOff>
      <xdr:row>77</xdr:row>
      <xdr:rowOff>69272</xdr:rowOff>
    </xdr:from>
    <xdr:to>
      <xdr:col>1</xdr:col>
      <xdr:colOff>1272887</xdr:colOff>
      <xdr:row>77</xdr:row>
      <xdr:rowOff>1129187</xdr:rowOff>
    </xdr:to>
    <xdr:pic>
      <xdr:nvPicPr>
        <xdr:cNvPr id="58" name="Picture 1" descr="Picture">
          <a:extLst>
            <a:ext uri="{FF2B5EF4-FFF2-40B4-BE49-F238E27FC236}">
              <a16:creationId xmlns:a16="http://schemas.microsoft.com/office/drawing/2014/main" id="{00000000-0008-0000-0200-00003A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350820" y="77654727"/>
          <a:ext cx="1004454" cy="1059915"/>
        </a:xfrm>
        <a:prstGeom prst="rect">
          <a:avLst/>
        </a:prstGeom>
      </xdr:spPr>
    </xdr:pic>
    <xdr:clientData/>
  </xdr:twoCellAnchor>
  <xdr:twoCellAnchor>
    <xdr:from>
      <xdr:col>1</xdr:col>
      <xdr:colOff>88446</xdr:colOff>
      <xdr:row>78</xdr:row>
      <xdr:rowOff>265339</xdr:rowOff>
    </xdr:from>
    <xdr:to>
      <xdr:col>1</xdr:col>
      <xdr:colOff>1625759</xdr:colOff>
      <xdr:row>78</xdr:row>
      <xdr:rowOff>1027339</xdr:rowOff>
    </xdr:to>
    <xdr:pic>
      <xdr:nvPicPr>
        <xdr:cNvPr id="64" name="Picture 1" descr="Picture">
          <a:extLst>
            <a:ext uri="{FF2B5EF4-FFF2-40B4-BE49-F238E27FC236}">
              <a16:creationId xmlns:a16="http://schemas.microsoft.com/office/drawing/2014/main" id="{00000000-0008-0000-0200-000040000000}"/>
            </a:ext>
          </a:extLst>
        </xdr:cNvPr>
        <xdr:cNvPicPr>
          <a:picLocks noChangeAspect="1"/>
        </xdr:cNvPicPr>
      </xdr:nvPicPr>
      <xdr:blipFill rotWithShape="1">
        <a:blip xmlns:r="http://schemas.openxmlformats.org/officeDocument/2006/relationships" r:embed="rId22" cstate="email">
          <a:extLst>
            <a:ext uri="{28A0092B-C50C-407E-A947-70E740481C1C}">
              <a14:useLocalDpi xmlns:a14="http://schemas.microsoft.com/office/drawing/2010/main"/>
            </a:ext>
          </a:extLst>
        </a:blip>
        <a:srcRect/>
        <a:stretch/>
      </xdr:blipFill>
      <xdr:spPr>
        <a:xfrm>
          <a:off x="1170215" y="83336946"/>
          <a:ext cx="1537313" cy="762000"/>
        </a:xfrm>
        <a:prstGeom prst="rect">
          <a:avLst/>
        </a:prstGeom>
      </xdr:spPr>
    </xdr:pic>
    <xdr:clientData/>
  </xdr:twoCellAnchor>
  <xdr:twoCellAnchor>
    <xdr:from>
      <xdr:col>1</xdr:col>
      <xdr:colOff>136070</xdr:colOff>
      <xdr:row>80</xdr:row>
      <xdr:rowOff>183697</xdr:rowOff>
    </xdr:from>
    <xdr:to>
      <xdr:col>1</xdr:col>
      <xdr:colOff>1517926</xdr:colOff>
      <xdr:row>80</xdr:row>
      <xdr:rowOff>1006929</xdr:rowOff>
    </xdr:to>
    <xdr:pic>
      <xdr:nvPicPr>
        <xdr:cNvPr id="66" name="Picture 1" descr="Picture">
          <a:extLst>
            <a:ext uri="{FF2B5EF4-FFF2-40B4-BE49-F238E27FC236}">
              <a16:creationId xmlns:a16="http://schemas.microsoft.com/office/drawing/2014/main" id="{00000000-0008-0000-0200-000042000000}"/>
            </a:ext>
          </a:extLst>
        </xdr:cNvPr>
        <xdr:cNvPicPr>
          <a:picLocks noChangeAspect="1"/>
        </xdr:cNvPicPr>
      </xdr:nvPicPr>
      <xdr:blipFill rotWithShape="1">
        <a:blip xmlns:r="http://schemas.openxmlformats.org/officeDocument/2006/relationships" r:embed="rId23" cstate="email">
          <a:extLst>
            <a:ext uri="{28A0092B-C50C-407E-A947-70E740481C1C}">
              <a14:useLocalDpi xmlns:a14="http://schemas.microsoft.com/office/drawing/2010/main"/>
            </a:ext>
          </a:extLst>
        </a:blip>
        <a:srcRect/>
        <a:stretch/>
      </xdr:blipFill>
      <xdr:spPr>
        <a:xfrm>
          <a:off x="1217839" y="86003947"/>
          <a:ext cx="1381856" cy="823232"/>
        </a:xfrm>
        <a:prstGeom prst="rect">
          <a:avLst/>
        </a:prstGeom>
      </xdr:spPr>
    </xdr:pic>
    <xdr:clientData/>
  </xdr:twoCellAnchor>
  <xdr:twoCellAnchor>
    <xdr:from>
      <xdr:col>1</xdr:col>
      <xdr:colOff>68035</xdr:colOff>
      <xdr:row>82</xdr:row>
      <xdr:rowOff>285750</xdr:rowOff>
    </xdr:from>
    <xdr:to>
      <xdr:col>1</xdr:col>
      <xdr:colOff>1605348</xdr:colOff>
      <xdr:row>82</xdr:row>
      <xdr:rowOff>1095375</xdr:rowOff>
    </xdr:to>
    <xdr:pic>
      <xdr:nvPicPr>
        <xdr:cNvPr id="68" name="Picture 1" descr="Picture">
          <a:extLst>
            <a:ext uri="{FF2B5EF4-FFF2-40B4-BE49-F238E27FC236}">
              <a16:creationId xmlns:a16="http://schemas.microsoft.com/office/drawing/2014/main" id="{00000000-0008-0000-0200-000044000000}"/>
            </a:ext>
          </a:extLst>
        </xdr:cNvPr>
        <xdr:cNvPicPr>
          <a:picLocks noChangeAspect="1"/>
        </xdr:cNvPicPr>
      </xdr:nvPicPr>
      <xdr:blipFill rotWithShape="1">
        <a:blip xmlns:r="http://schemas.openxmlformats.org/officeDocument/2006/relationships" r:embed="rId24" cstate="email">
          <a:extLst>
            <a:ext uri="{28A0092B-C50C-407E-A947-70E740481C1C}">
              <a14:useLocalDpi xmlns:a14="http://schemas.microsoft.com/office/drawing/2010/main"/>
            </a:ext>
          </a:extLst>
        </a:blip>
        <a:srcRect/>
        <a:stretch/>
      </xdr:blipFill>
      <xdr:spPr>
        <a:xfrm>
          <a:off x="1149804" y="88854643"/>
          <a:ext cx="1537313" cy="809625"/>
        </a:xfrm>
        <a:prstGeom prst="rect">
          <a:avLst/>
        </a:prstGeom>
      </xdr:spPr>
    </xdr:pic>
    <xdr:clientData/>
  </xdr:twoCellAnchor>
  <xdr:twoCellAnchor editAs="oneCell">
    <xdr:from>
      <xdr:col>1</xdr:col>
      <xdr:colOff>94053</xdr:colOff>
      <xdr:row>84</xdr:row>
      <xdr:rowOff>142879</xdr:rowOff>
    </xdr:from>
    <xdr:to>
      <xdr:col>1</xdr:col>
      <xdr:colOff>1521117</xdr:colOff>
      <xdr:row>84</xdr:row>
      <xdr:rowOff>1063385</xdr:rowOff>
    </xdr:to>
    <xdr:pic>
      <xdr:nvPicPr>
        <xdr:cNvPr id="69" name="图片 5">
          <a:extLst>
            <a:ext uri="{FF2B5EF4-FFF2-40B4-BE49-F238E27FC236}">
              <a16:creationId xmlns:a16="http://schemas.microsoft.com/office/drawing/2014/main" id="{00000000-0008-0000-0200-000045000000}"/>
            </a:ext>
          </a:extLst>
        </xdr:cNvPr>
        <xdr:cNvPicPr>
          <a:picLocks noChangeAspect="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a:xfrm rot="21239321">
          <a:off x="1176440" y="90041561"/>
          <a:ext cx="1407062" cy="910029"/>
        </a:xfrm>
        <a:prstGeom prst="rect">
          <a:avLst/>
        </a:prstGeom>
        <a:ln>
          <a:noFill/>
        </a:ln>
        <a:effectLst/>
      </xdr:spPr>
    </xdr:pic>
    <xdr:clientData/>
  </xdr:twoCellAnchor>
  <xdr:twoCellAnchor>
    <xdr:from>
      <xdr:col>1</xdr:col>
      <xdr:colOff>95250</xdr:colOff>
      <xdr:row>85</xdr:row>
      <xdr:rowOff>347383</xdr:rowOff>
    </xdr:from>
    <xdr:to>
      <xdr:col>1</xdr:col>
      <xdr:colOff>1632563</xdr:colOff>
      <xdr:row>85</xdr:row>
      <xdr:rowOff>1131795</xdr:rowOff>
    </xdr:to>
    <xdr:pic>
      <xdr:nvPicPr>
        <xdr:cNvPr id="71" name="Picture 1" descr="Picture">
          <a:extLst>
            <a:ext uri="{FF2B5EF4-FFF2-40B4-BE49-F238E27FC236}">
              <a16:creationId xmlns:a16="http://schemas.microsoft.com/office/drawing/2014/main" id="{00000000-0008-0000-0200-000047000000}"/>
            </a:ext>
          </a:extLst>
        </xdr:cNvPr>
        <xdr:cNvPicPr>
          <a:picLocks noChangeAspect="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a:xfrm>
          <a:off x="1176618" y="93081663"/>
          <a:ext cx="1537313" cy="784412"/>
        </a:xfrm>
        <a:prstGeom prst="rect">
          <a:avLst/>
        </a:prstGeom>
      </xdr:spPr>
    </xdr:pic>
    <xdr:clientData/>
  </xdr:twoCellAnchor>
  <xdr:twoCellAnchor editAs="oneCell">
    <xdr:from>
      <xdr:col>1</xdr:col>
      <xdr:colOff>184896</xdr:colOff>
      <xdr:row>87</xdr:row>
      <xdr:rowOff>397808</xdr:rowOff>
    </xdr:from>
    <xdr:to>
      <xdr:col>1</xdr:col>
      <xdr:colOff>1444214</xdr:colOff>
      <xdr:row>87</xdr:row>
      <xdr:rowOff>1062765</xdr:rowOff>
    </xdr:to>
    <xdr:pic>
      <xdr:nvPicPr>
        <xdr:cNvPr id="73" name="图片 50">
          <a:extLst>
            <a:ext uri="{FF2B5EF4-FFF2-40B4-BE49-F238E27FC236}">
              <a16:creationId xmlns:a16="http://schemas.microsoft.com/office/drawing/2014/main" id="{00000000-0008-0000-0200-000049000000}"/>
            </a:ext>
          </a:extLst>
        </xdr:cNvPr>
        <xdr:cNvPicPr/>
      </xdr:nvPicPr>
      <xdr:blipFill rotWithShape="1">
        <a:blip xmlns:r="http://schemas.openxmlformats.org/officeDocument/2006/relationships" r:embed="rId27" cstate="email">
          <a:extLst>
            <a:ext uri="{28A0092B-C50C-407E-A947-70E740481C1C}">
              <a14:useLocalDpi xmlns:a14="http://schemas.microsoft.com/office/drawing/2010/main"/>
            </a:ext>
          </a:extLst>
        </a:blip>
        <a:srcRect/>
        <a:stretch/>
      </xdr:blipFill>
      <xdr:spPr bwMode="auto">
        <a:xfrm>
          <a:off x="1266264" y="95877529"/>
          <a:ext cx="1232648" cy="661147"/>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90489</xdr:colOff>
      <xdr:row>88</xdr:row>
      <xdr:rowOff>156875</xdr:rowOff>
    </xdr:from>
    <xdr:to>
      <xdr:col>1</xdr:col>
      <xdr:colOff>1481960</xdr:colOff>
      <xdr:row>88</xdr:row>
      <xdr:rowOff>1062877</xdr:rowOff>
    </xdr:to>
    <xdr:pic>
      <xdr:nvPicPr>
        <xdr:cNvPr id="74" name="图片 5">
          <a:extLst>
            <a:ext uri="{FF2B5EF4-FFF2-40B4-BE49-F238E27FC236}">
              <a16:creationId xmlns:a16="http://schemas.microsoft.com/office/drawing/2014/main" id="{00000000-0008-0000-0200-00004A00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rot="21239321">
          <a:off x="1171857" y="97009316"/>
          <a:ext cx="1374326" cy="888857"/>
        </a:xfrm>
        <a:prstGeom prst="rect">
          <a:avLst/>
        </a:prstGeom>
        <a:ln>
          <a:noFill/>
        </a:ln>
        <a:effectLst/>
      </xdr:spPr>
    </xdr:pic>
    <xdr:clientData/>
  </xdr:twoCellAnchor>
  <xdr:twoCellAnchor>
    <xdr:from>
      <xdr:col>1</xdr:col>
      <xdr:colOff>123265</xdr:colOff>
      <xdr:row>90</xdr:row>
      <xdr:rowOff>184897</xdr:rowOff>
    </xdr:from>
    <xdr:to>
      <xdr:col>1</xdr:col>
      <xdr:colOff>1660578</xdr:colOff>
      <xdr:row>90</xdr:row>
      <xdr:rowOff>1187823</xdr:rowOff>
    </xdr:to>
    <xdr:pic>
      <xdr:nvPicPr>
        <xdr:cNvPr id="76" name="Picture 1" descr="Picture">
          <a:extLst>
            <a:ext uri="{FF2B5EF4-FFF2-40B4-BE49-F238E27FC236}">
              <a16:creationId xmlns:a16="http://schemas.microsoft.com/office/drawing/2014/main" id="{00000000-0008-0000-0200-00004C000000}"/>
            </a:ext>
          </a:extLst>
        </xdr:cNvPr>
        <xdr:cNvPicPr>
          <a:picLocks noChangeAspect="1"/>
        </xdr:cNvPicPr>
      </xdr:nvPicPr>
      <xdr:blipFill rotWithShape="1">
        <a:blip xmlns:r="http://schemas.openxmlformats.org/officeDocument/2006/relationships" r:embed="rId29" cstate="email">
          <a:extLst>
            <a:ext uri="{28A0092B-C50C-407E-A947-70E740481C1C}">
              <a14:useLocalDpi xmlns:a14="http://schemas.microsoft.com/office/drawing/2010/main"/>
            </a:ext>
          </a:extLst>
        </a:blip>
        <a:srcRect/>
        <a:stretch/>
      </xdr:blipFill>
      <xdr:spPr>
        <a:xfrm>
          <a:off x="1204633" y="99782779"/>
          <a:ext cx="1537313" cy="1002926"/>
        </a:xfrm>
        <a:prstGeom prst="rect">
          <a:avLst/>
        </a:prstGeom>
      </xdr:spPr>
    </xdr:pic>
    <xdr:clientData/>
  </xdr:twoCellAnchor>
  <xdr:twoCellAnchor editAs="oneCell">
    <xdr:from>
      <xdr:col>1</xdr:col>
      <xdr:colOff>121227</xdr:colOff>
      <xdr:row>9</xdr:row>
      <xdr:rowOff>207819</xdr:rowOff>
    </xdr:from>
    <xdr:to>
      <xdr:col>1</xdr:col>
      <xdr:colOff>1405611</xdr:colOff>
      <xdr:row>9</xdr:row>
      <xdr:rowOff>1101523</xdr:rowOff>
    </xdr:to>
    <xdr:pic>
      <xdr:nvPicPr>
        <xdr:cNvPr id="77" name="Рисунок 76">
          <a:extLst>
            <a:ext uri="{FF2B5EF4-FFF2-40B4-BE49-F238E27FC236}">
              <a16:creationId xmlns:a16="http://schemas.microsoft.com/office/drawing/2014/main" id="{00000000-0008-0000-0200-00004D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1125682" y="4693228"/>
          <a:ext cx="1267239" cy="883227"/>
        </a:xfrm>
        <a:prstGeom prst="rect">
          <a:avLst/>
        </a:prstGeom>
      </xdr:spPr>
    </xdr:pic>
    <xdr:clientData/>
  </xdr:twoCellAnchor>
  <xdr:twoCellAnchor>
    <xdr:from>
      <xdr:col>1</xdr:col>
      <xdr:colOff>219364</xdr:colOff>
      <xdr:row>7</xdr:row>
      <xdr:rowOff>161637</xdr:rowOff>
    </xdr:from>
    <xdr:to>
      <xdr:col>1</xdr:col>
      <xdr:colOff>1325203</xdr:colOff>
      <xdr:row>7</xdr:row>
      <xdr:rowOff>1250475</xdr:rowOff>
    </xdr:to>
    <xdr:pic>
      <xdr:nvPicPr>
        <xdr:cNvPr id="78" name="Picture 1" descr="Picture">
          <a:extLst>
            <a:ext uri="{FF2B5EF4-FFF2-40B4-BE49-F238E27FC236}">
              <a16:creationId xmlns:a16="http://schemas.microsoft.com/office/drawing/2014/main" id="{00000000-0008-0000-0200-00004E000000}"/>
            </a:ext>
          </a:extLst>
        </xdr:cNvPr>
        <xdr:cNvPicPr>
          <a:picLocks noChangeAspect="1"/>
        </xdr:cNvPicPr>
      </xdr:nvPicPr>
      <xdr:blipFill>
        <a:blip xmlns:r="http://schemas.openxmlformats.org/officeDocument/2006/relationships" r:embed="rId31" cstate="email">
          <a:extLst>
            <a:ext uri="{28A0092B-C50C-407E-A947-70E740481C1C}">
              <a14:useLocalDpi xmlns:a14="http://schemas.microsoft.com/office/drawing/2010/main"/>
            </a:ext>
          </a:extLst>
        </a:blip>
        <a:stretch>
          <a:fillRect/>
        </a:stretch>
      </xdr:blipFill>
      <xdr:spPr>
        <a:xfrm>
          <a:off x="1270000" y="3290455"/>
          <a:ext cx="1105839" cy="1088838"/>
        </a:xfrm>
        <a:prstGeom prst="rect">
          <a:avLst/>
        </a:prstGeom>
      </xdr:spPr>
    </xdr:pic>
    <xdr:clientData/>
  </xdr:twoCellAnchor>
  <xdr:twoCellAnchor>
    <xdr:from>
      <xdr:col>1</xdr:col>
      <xdr:colOff>184727</xdr:colOff>
      <xdr:row>4</xdr:row>
      <xdr:rowOff>127000</xdr:rowOff>
    </xdr:from>
    <xdr:to>
      <xdr:col>1</xdr:col>
      <xdr:colOff>1461077</xdr:colOff>
      <xdr:row>4</xdr:row>
      <xdr:rowOff>1223818</xdr:rowOff>
    </xdr:to>
    <xdr:pic>
      <xdr:nvPicPr>
        <xdr:cNvPr id="79" name="Picture 1" descr="Picture">
          <a:extLst>
            <a:ext uri="{FF2B5EF4-FFF2-40B4-BE49-F238E27FC236}">
              <a16:creationId xmlns:a16="http://schemas.microsoft.com/office/drawing/2014/main" id="{00000000-0008-0000-0200-00004F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1235363" y="1881909"/>
          <a:ext cx="1276350" cy="1096818"/>
        </a:xfrm>
        <a:prstGeom prst="rect">
          <a:avLst/>
        </a:prstGeom>
      </xdr:spPr>
    </xdr:pic>
    <xdr:clientData/>
  </xdr:twoCellAnchor>
  <xdr:twoCellAnchor editAs="oneCell">
    <xdr:from>
      <xdr:col>1</xdr:col>
      <xdr:colOff>207820</xdr:colOff>
      <xdr:row>1</xdr:row>
      <xdr:rowOff>508001</xdr:rowOff>
    </xdr:from>
    <xdr:to>
      <xdr:col>1</xdr:col>
      <xdr:colOff>1482564</xdr:colOff>
      <xdr:row>1</xdr:row>
      <xdr:rowOff>1063018</xdr:rowOff>
    </xdr:to>
    <xdr:pic>
      <xdr:nvPicPr>
        <xdr:cNvPr id="80" name="Рисунок 79">
          <a:extLst>
            <a:ext uri="{FF2B5EF4-FFF2-40B4-BE49-F238E27FC236}">
              <a16:creationId xmlns:a16="http://schemas.microsoft.com/office/drawing/2014/main" id="{00000000-0008-0000-0200-000050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1258456" y="889001"/>
          <a:ext cx="1254742" cy="5426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190500</xdr:colOff>
      <xdr:row>58</xdr:row>
      <xdr:rowOff>150439</xdr:rowOff>
    </xdr:from>
    <xdr:to>
      <xdr:col>1</xdr:col>
      <xdr:colOff>1287420</xdr:colOff>
      <xdr:row>58</xdr:row>
      <xdr:rowOff>1304406</xdr:rowOff>
    </xdr:to>
    <xdr:pic>
      <xdr:nvPicPr>
        <xdr:cNvPr id="81" name="Picture 1" descr="Picture">
          <a:extLst>
            <a:ext uri="{FF2B5EF4-FFF2-40B4-BE49-F238E27FC236}">
              <a16:creationId xmlns:a16="http://schemas.microsoft.com/office/drawing/2014/main" id="{00000000-0008-0000-0200-000051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1266265" y="61043204"/>
          <a:ext cx="1096920" cy="1153967"/>
        </a:xfrm>
        <a:prstGeom prst="rect">
          <a:avLst/>
        </a:prstGeom>
      </xdr:spPr>
    </xdr:pic>
    <xdr:clientData/>
  </xdr:twoCellAnchor>
  <xdr:twoCellAnchor>
    <xdr:from>
      <xdr:col>1</xdr:col>
      <xdr:colOff>235324</xdr:colOff>
      <xdr:row>68</xdr:row>
      <xdr:rowOff>94409</xdr:rowOff>
    </xdr:from>
    <xdr:to>
      <xdr:col>1</xdr:col>
      <xdr:colOff>1361100</xdr:colOff>
      <xdr:row>68</xdr:row>
      <xdr:rowOff>1278233</xdr:rowOff>
    </xdr:to>
    <xdr:pic>
      <xdr:nvPicPr>
        <xdr:cNvPr id="82" name="Picture 1" descr="Picture">
          <a:extLst>
            <a:ext uri="{FF2B5EF4-FFF2-40B4-BE49-F238E27FC236}">
              <a16:creationId xmlns:a16="http://schemas.microsoft.com/office/drawing/2014/main" id="{00000000-0008-0000-0200-000052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1311089" y="73291233"/>
          <a:ext cx="1125776" cy="1183824"/>
        </a:xfrm>
        <a:prstGeom prst="rect">
          <a:avLst/>
        </a:prstGeom>
      </xdr:spPr>
    </xdr:pic>
    <xdr:clientData/>
  </xdr:twoCellAnchor>
  <xdr:twoCellAnchor>
    <xdr:from>
      <xdr:col>1</xdr:col>
      <xdr:colOff>123265</xdr:colOff>
      <xdr:row>89</xdr:row>
      <xdr:rowOff>184897</xdr:rowOff>
    </xdr:from>
    <xdr:to>
      <xdr:col>1</xdr:col>
      <xdr:colOff>1660578</xdr:colOff>
      <xdr:row>89</xdr:row>
      <xdr:rowOff>1187823</xdr:rowOff>
    </xdr:to>
    <xdr:pic>
      <xdr:nvPicPr>
        <xdr:cNvPr id="83" name="Picture 1" descr="Picture">
          <a:extLst>
            <a:ext uri="{FF2B5EF4-FFF2-40B4-BE49-F238E27FC236}">
              <a16:creationId xmlns:a16="http://schemas.microsoft.com/office/drawing/2014/main" id="{00000000-0008-0000-0200-000053000000}"/>
            </a:ext>
          </a:extLst>
        </xdr:cNvPr>
        <xdr:cNvPicPr>
          <a:picLocks noChangeAspect="1"/>
        </xdr:cNvPicPr>
      </xdr:nvPicPr>
      <xdr:blipFill rotWithShape="1">
        <a:blip xmlns:r="http://schemas.openxmlformats.org/officeDocument/2006/relationships" r:embed="rId29" cstate="email">
          <a:extLst>
            <a:ext uri="{28A0092B-C50C-407E-A947-70E740481C1C}">
              <a14:useLocalDpi xmlns:a14="http://schemas.microsoft.com/office/drawing/2010/main"/>
            </a:ext>
          </a:extLst>
        </a:blip>
        <a:srcRect/>
        <a:stretch/>
      </xdr:blipFill>
      <xdr:spPr>
        <a:xfrm>
          <a:off x="1199030" y="106197306"/>
          <a:ext cx="1542075" cy="1002926"/>
        </a:xfrm>
        <a:prstGeom prst="rect">
          <a:avLst/>
        </a:prstGeom>
      </xdr:spPr>
    </xdr:pic>
    <xdr:clientData/>
  </xdr:twoCellAnchor>
  <xdr:twoCellAnchor>
    <xdr:from>
      <xdr:col>1</xdr:col>
      <xdr:colOff>140322</xdr:colOff>
      <xdr:row>91</xdr:row>
      <xdr:rowOff>173182</xdr:rowOff>
    </xdr:from>
    <xdr:to>
      <xdr:col>1</xdr:col>
      <xdr:colOff>1537314</xdr:colOff>
      <xdr:row>91</xdr:row>
      <xdr:rowOff>1117428</xdr:rowOff>
    </xdr:to>
    <xdr:pic>
      <xdr:nvPicPr>
        <xdr:cNvPr id="32" name="Picture 1" descr="Picture">
          <a:extLst>
            <a:ext uri="{FF2B5EF4-FFF2-40B4-BE49-F238E27FC236}">
              <a16:creationId xmlns:a16="http://schemas.microsoft.com/office/drawing/2014/main" id="{00000000-0008-0000-0200-000020000000}"/>
            </a:ext>
          </a:extLst>
        </xdr:cNvPr>
        <xdr:cNvPicPr>
          <a:picLocks noChangeAspect="1"/>
        </xdr:cNvPicPr>
      </xdr:nvPicPr>
      <xdr:blipFill rotWithShape="1">
        <a:blip xmlns:r="http://schemas.openxmlformats.org/officeDocument/2006/relationships" r:embed="rId36" cstate="email">
          <a:extLst>
            <a:ext uri="{28A0092B-C50C-407E-A947-70E740481C1C}">
              <a14:useLocalDpi xmlns:a14="http://schemas.microsoft.com/office/drawing/2010/main"/>
            </a:ext>
          </a:extLst>
        </a:blip>
        <a:srcRect/>
        <a:stretch/>
      </xdr:blipFill>
      <xdr:spPr>
        <a:xfrm>
          <a:off x="1214049" y="106506818"/>
          <a:ext cx="1396992" cy="944246"/>
        </a:xfrm>
        <a:prstGeom prst="rect">
          <a:avLst/>
        </a:prstGeom>
      </xdr:spPr>
    </xdr:pic>
    <xdr:clientData/>
  </xdr:twoCellAnchor>
  <xdr:oneCellAnchor>
    <xdr:from>
      <xdr:col>1</xdr:col>
      <xdr:colOff>320386</xdr:colOff>
      <xdr:row>63</xdr:row>
      <xdr:rowOff>173182</xdr:rowOff>
    </xdr:from>
    <xdr:ext cx="895214" cy="979980"/>
    <xdr:pic>
      <xdr:nvPicPr>
        <xdr:cNvPr id="34" name="图片 9">
          <a:extLst>
            <a:ext uri="{FF2B5EF4-FFF2-40B4-BE49-F238E27FC236}">
              <a16:creationId xmlns:a16="http://schemas.microsoft.com/office/drawing/2014/main" id="{00000000-0008-0000-0200-000022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1394113" y="66761591"/>
          <a:ext cx="895214" cy="979980"/>
        </a:xfrm>
        <a:prstGeom prst="rect">
          <a:avLst/>
        </a:prstGeom>
      </xdr:spPr>
    </xdr:pic>
    <xdr:clientData/>
  </xdr:oneCellAnchor>
  <xdr:twoCellAnchor>
    <xdr:from>
      <xdr:col>1</xdr:col>
      <xdr:colOff>104215</xdr:colOff>
      <xdr:row>30</xdr:row>
      <xdr:rowOff>111498</xdr:rowOff>
    </xdr:from>
    <xdr:to>
      <xdr:col>1</xdr:col>
      <xdr:colOff>1378977</xdr:colOff>
      <xdr:row>30</xdr:row>
      <xdr:rowOff>1366735</xdr:rowOff>
    </xdr:to>
    <xdr:pic>
      <xdr:nvPicPr>
        <xdr:cNvPr id="42" name="Picture 1" descr="Picture">
          <a:extLst>
            <a:ext uri="{FF2B5EF4-FFF2-40B4-BE49-F238E27FC236}">
              <a16:creationId xmlns:a16="http://schemas.microsoft.com/office/drawing/2014/main" id="{00000000-0008-0000-0200-00002A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1179980" y="26635822"/>
          <a:ext cx="1274762" cy="1255237"/>
        </a:xfrm>
        <a:prstGeom prst="rect">
          <a:avLst/>
        </a:prstGeom>
      </xdr:spPr>
    </xdr:pic>
    <xdr:clientData/>
  </xdr:twoCellAnchor>
  <xdr:twoCellAnchor>
    <xdr:from>
      <xdr:col>1</xdr:col>
      <xdr:colOff>68035</xdr:colOff>
      <xdr:row>83</xdr:row>
      <xdr:rowOff>285750</xdr:rowOff>
    </xdr:from>
    <xdr:to>
      <xdr:col>1</xdr:col>
      <xdr:colOff>1605348</xdr:colOff>
      <xdr:row>83</xdr:row>
      <xdr:rowOff>1095375</xdr:rowOff>
    </xdr:to>
    <xdr:pic>
      <xdr:nvPicPr>
        <xdr:cNvPr id="85" name="Picture 1" descr="Picture">
          <a:extLst>
            <a:ext uri="{FF2B5EF4-FFF2-40B4-BE49-F238E27FC236}">
              <a16:creationId xmlns:a16="http://schemas.microsoft.com/office/drawing/2014/main" id="{00000000-0008-0000-0200-000055000000}"/>
            </a:ext>
          </a:extLst>
        </xdr:cNvPr>
        <xdr:cNvPicPr>
          <a:picLocks noChangeAspect="1"/>
        </xdr:cNvPicPr>
      </xdr:nvPicPr>
      <xdr:blipFill rotWithShape="1">
        <a:blip xmlns:r="http://schemas.openxmlformats.org/officeDocument/2006/relationships" r:embed="rId24" cstate="email">
          <a:extLst>
            <a:ext uri="{28A0092B-C50C-407E-A947-70E740481C1C}">
              <a14:useLocalDpi xmlns:a14="http://schemas.microsoft.com/office/drawing/2010/main"/>
            </a:ext>
          </a:extLst>
        </a:blip>
        <a:srcRect/>
        <a:stretch/>
      </xdr:blipFill>
      <xdr:spPr>
        <a:xfrm>
          <a:off x="1065359" y="84374691"/>
          <a:ext cx="1499213" cy="809625"/>
        </a:xfrm>
        <a:prstGeom prst="rect">
          <a:avLst/>
        </a:prstGeom>
      </xdr:spPr>
    </xdr:pic>
    <xdr:clientData/>
  </xdr:twoCellAnchor>
  <xdr:twoCellAnchor>
    <xdr:from>
      <xdr:col>1</xdr:col>
      <xdr:colOff>179295</xdr:colOff>
      <xdr:row>69</xdr:row>
      <xdr:rowOff>49586</xdr:rowOff>
    </xdr:from>
    <xdr:to>
      <xdr:col>1</xdr:col>
      <xdr:colOff>1305071</xdr:colOff>
      <xdr:row>69</xdr:row>
      <xdr:rowOff>1233410</xdr:rowOff>
    </xdr:to>
    <xdr:pic>
      <xdr:nvPicPr>
        <xdr:cNvPr id="86" name="Picture 1" descr="Picture">
          <a:extLst>
            <a:ext uri="{FF2B5EF4-FFF2-40B4-BE49-F238E27FC236}">
              <a16:creationId xmlns:a16="http://schemas.microsoft.com/office/drawing/2014/main" id="{00000000-0008-0000-0200-000056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1176619" y="67733115"/>
          <a:ext cx="1125776" cy="1183824"/>
        </a:xfrm>
        <a:prstGeom prst="rect">
          <a:avLst/>
        </a:prstGeom>
      </xdr:spPr>
    </xdr:pic>
    <xdr:clientData/>
  </xdr:twoCellAnchor>
  <xdr:twoCellAnchor>
    <xdr:from>
      <xdr:col>1</xdr:col>
      <xdr:colOff>198404</xdr:colOff>
      <xdr:row>50</xdr:row>
      <xdr:rowOff>265340</xdr:rowOff>
    </xdr:from>
    <xdr:to>
      <xdr:col>1</xdr:col>
      <xdr:colOff>1374721</xdr:colOff>
      <xdr:row>50</xdr:row>
      <xdr:rowOff>1054554</xdr:rowOff>
    </xdr:to>
    <xdr:pic>
      <xdr:nvPicPr>
        <xdr:cNvPr id="91" name="Picture 1" descr="Picture">
          <a:extLst>
            <a:ext uri="{FF2B5EF4-FFF2-40B4-BE49-F238E27FC236}">
              <a16:creationId xmlns:a16="http://schemas.microsoft.com/office/drawing/2014/main" id="{00000000-0008-0000-0200-00005B000000}"/>
            </a:ext>
          </a:extLst>
        </xdr:cNvPr>
        <xdr:cNvPicPr>
          <a:picLocks noChangeAspect="1"/>
        </xdr:cNvPicPr>
      </xdr:nvPicPr>
      <xdr:blipFill rotWithShape="1">
        <a:blip xmlns:r="http://schemas.openxmlformats.org/officeDocument/2006/relationships" r:embed="rId39" cstate="email">
          <a:extLst>
            <a:ext uri="{28A0092B-C50C-407E-A947-70E740481C1C}">
              <a14:useLocalDpi xmlns:a14="http://schemas.microsoft.com/office/drawing/2010/main"/>
            </a:ext>
          </a:extLst>
        </a:blip>
        <a:srcRect/>
        <a:stretch/>
      </xdr:blipFill>
      <xdr:spPr>
        <a:xfrm>
          <a:off x="1273368" y="46196251"/>
          <a:ext cx="1176317" cy="789214"/>
        </a:xfrm>
        <a:prstGeom prst="rect">
          <a:avLst/>
        </a:prstGeom>
      </xdr:spPr>
    </xdr:pic>
    <xdr:clientData/>
  </xdr:twoCellAnchor>
  <xdr:oneCellAnchor>
    <xdr:from>
      <xdr:col>1</xdr:col>
      <xdr:colOff>183697</xdr:colOff>
      <xdr:row>34</xdr:row>
      <xdr:rowOff>170090</xdr:rowOff>
    </xdr:from>
    <xdr:ext cx="1194920" cy="1136196"/>
    <xdr:pic>
      <xdr:nvPicPr>
        <xdr:cNvPr id="84" name="图片 62">
          <a:extLst>
            <a:ext uri="{FF2B5EF4-FFF2-40B4-BE49-F238E27FC236}">
              <a16:creationId xmlns:a16="http://schemas.microsoft.com/office/drawing/2014/main" id="{00000000-0008-0000-0200-00005400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1258661" y="29527501"/>
          <a:ext cx="1194920" cy="1136196"/>
        </a:xfrm>
        <a:prstGeom prst="rect">
          <a:avLst/>
        </a:prstGeom>
      </xdr:spPr>
    </xdr:pic>
    <xdr:clientData/>
  </xdr:oneCellAnchor>
  <xdr:twoCellAnchor>
    <xdr:from>
      <xdr:col>1</xdr:col>
      <xdr:colOff>82071</xdr:colOff>
      <xdr:row>44</xdr:row>
      <xdr:rowOff>285750</xdr:rowOff>
    </xdr:from>
    <xdr:to>
      <xdr:col>1</xdr:col>
      <xdr:colOff>1449161</xdr:colOff>
      <xdr:row>44</xdr:row>
      <xdr:rowOff>1211035</xdr:rowOff>
    </xdr:to>
    <xdr:pic>
      <xdr:nvPicPr>
        <xdr:cNvPr id="92" name="Picture 1" descr="Picture">
          <a:extLst>
            <a:ext uri="{FF2B5EF4-FFF2-40B4-BE49-F238E27FC236}">
              <a16:creationId xmlns:a16="http://schemas.microsoft.com/office/drawing/2014/main" id="{00000000-0008-0000-0200-00005C000000}"/>
            </a:ext>
          </a:extLst>
        </xdr:cNvPr>
        <xdr:cNvPicPr>
          <a:picLocks noChangeAspect="1"/>
        </xdr:cNvPicPr>
      </xdr:nvPicPr>
      <xdr:blipFill rotWithShape="1">
        <a:blip xmlns:r="http://schemas.openxmlformats.org/officeDocument/2006/relationships" r:embed="rId41" cstate="email">
          <a:extLst>
            <a:ext uri="{28A0092B-C50C-407E-A947-70E740481C1C}">
              <a14:useLocalDpi xmlns:a14="http://schemas.microsoft.com/office/drawing/2010/main"/>
            </a:ext>
          </a:extLst>
        </a:blip>
        <a:srcRect/>
        <a:stretch/>
      </xdr:blipFill>
      <xdr:spPr>
        <a:xfrm>
          <a:off x="1157035" y="40692161"/>
          <a:ext cx="1367090" cy="925285"/>
        </a:xfrm>
        <a:prstGeom prst="rect">
          <a:avLst/>
        </a:prstGeom>
      </xdr:spPr>
    </xdr:pic>
    <xdr:clientData/>
  </xdr:twoCellAnchor>
  <xdr:twoCellAnchor>
    <xdr:from>
      <xdr:col>1</xdr:col>
      <xdr:colOff>224518</xdr:colOff>
      <xdr:row>51</xdr:row>
      <xdr:rowOff>258536</xdr:rowOff>
    </xdr:from>
    <xdr:to>
      <xdr:col>1</xdr:col>
      <xdr:colOff>1400835</xdr:colOff>
      <xdr:row>51</xdr:row>
      <xdr:rowOff>1047750</xdr:rowOff>
    </xdr:to>
    <xdr:pic>
      <xdr:nvPicPr>
        <xdr:cNvPr id="93" name="Picture 1" descr="Picture">
          <a:extLst>
            <a:ext uri="{FF2B5EF4-FFF2-40B4-BE49-F238E27FC236}">
              <a16:creationId xmlns:a16="http://schemas.microsoft.com/office/drawing/2014/main" id="{00000000-0008-0000-0200-00005D000000}"/>
            </a:ext>
          </a:extLst>
        </xdr:cNvPr>
        <xdr:cNvPicPr>
          <a:picLocks noChangeAspect="1"/>
        </xdr:cNvPicPr>
      </xdr:nvPicPr>
      <xdr:blipFill rotWithShape="1">
        <a:blip xmlns:r="http://schemas.openxmlformats.org/officeDocument/2006/relationships" r:embed="rId39" cstate="email">
          <a:extLst>
            <a:ext uri="{28A0092B-C50C-407E-A947-70E740481C1C}">
              <a14:useLocalDpi xmlns:a14="http://schemas.microsoft.com/office/drawing/2010/main"/>
            </a:ext>
          </a:extLst>
        </a:blip>
        <a:srcRect/>
        <a:stretch/>
      </xdr:blipFill>
      <xdr:spPr>
        <a:xfrm>
          <a:off x="1299482" y="47570572"/>
          <a:ext cx="1176317" cy="789214"/>
        </a:xfrm>
        <a:prstGeom prst="rect">
          <a:avLst/>
        </a:prstGeom>
      </xdr:spPr>
    </xdr:pic>
    <xdr:clientData/>
  </xdr:twoCellAnchor>
  <xdr:twoCellAnchor>
    <xdr:from>
      <xdr:col>1</xdr:col>
      <xdr:colOff>219755</xdr:colOff>
      <xdr:row>73</xdr:row>
      <xdr:rowOff>285750</xdr:rowOff>
    </xdr:from>
    <xdr:to>
      <xdr:col>1</xdr:col>
      <xdr:colOff>1219906</xdr:colOff>
      <xdr:row>73</xdr:row>
      <xdr:rowOff>1265464</xdr:rowOff>
    </xdr:to>
    <xdr:pic>
      <xdr:nvPicPr>
        <xdr:cNvPr id="94" name="Picture 1" descr="Picture">
          <a:extLst>
            <a:ext uri="{FF2B5EF4-FFF2-40B4-BE49-F238E27FC236}">
              <a16:creationId xmlns:a16="http://schemas.microsoft.com/office/drawing/2014/main" id="{00000000-0008-0000-0200-00005E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1294719" y="76465340"/>
          <a:ext cx="1000151" cy="979714"/>
        </a:xfrm>
        <a:prstGeom prst="rect">
          <a:avLst/>
        </a:prstGeom>
      </xdr:spPr>
    </xdr:pic>
    <xdr:clientData/>
  </xdr:twoCellAnchor>
  <xdr:twoCellAnchor editAs="oneCell">
    <xdr:from>
      <xdr:col>1</xdr:col>
      <xdr:colOff>275856</xdr:colOff>
      <xdr:row>3</xdr:row>
      <xdr:rowOff>501198</xdr:rowOff>
    </xdr:from>
    <xdr:to>
      <xdr:col>1</xdr:col>
      <xdr:colOff>1558220</xdr:colOff>
      <xdr:row>3</xdr:row>
      <xdr:rowOff>1063835</xdr:rowOff>
    </xdr:to>
    <xdr:pic>
      <xdr:nvPicPr>
        <xdr:cNvPr id="95" name="Рисунок 79">
          <a:extLst>
            <a:ext uri="{FF2B5EF4-FFF2-40B4-BE49-F238E27FC236}">
              <a16:creationId xmlns:a16="http://schemas.microsoft.com/office/drawing/2014/main" id="{00000000-0008-0000-0200-00005F000000}"/>
            </a:ext>
          </a:extLst>
        </xdr:cNvPr>
        <xdr:cNvPicPr>
          <a:picLocks noChangeAspect="1" noChangeArrowheads="1"/>
        </xdr:cNvPicPr>
      </xdr:nvPicPr>
      <xdr:blipFill>
        <a:blip xmlns:r="http://schemas.openxmlformats.org/officeDocument/2006/relationships" r:embed="rId43" cstate="email">
          <a:extLst>
            <a:ext uri="{28A0092B-C50C-407E-A947-70E740481C1C}">
              <a14:useLocalDpi xmlns:a14="http://schemas.microsoft.com/office/drawing/2010/main"/>
            </a:ext>
          </a:extLst>
        </a:blip>
        <a:srcRect/>
        <a:stretch>
          <a:fillRect/>
        </a:stretch>
      </xdr:blipFill>
      <xdr:spPr bwMode="auto">
        <a:xfrm>
          <a:off x="1350820" y="2256519"/>
          <a:ext cx="1259504" cy="5473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2111237</xdr:colOff>
      <xdr:row>12</xdr:row>
      <xdr:rowOff>1354328</xdr:rowOff>
    </xdr:from>
    <xdr:to>
      <xdr:col>3</xdr:col>
      <xdr:colOff>1356</xdr:colOff>
      <xdr:row>13</xdr:row>
      <xdr:rowOff>910205</xdr:rowOff>
    </xdr:to>
    <xdr:pic>
      <xdr:nvPicPr>
        <xdr:cNvPr id="98" name="Рисунок 97" descr="new - Journal of Physical Science">
          <a:extLst>
            <a:ext uri="{FF2B5EF4-FFF2-40B4-BE49-F238E27FC236}">
              <a16:creationId xmlns:a16="http://schemas.microsoft.com/office/drawing/2014/main" id="{00000000-0008-0000-0200-000062000000}"/>
            </a:ext>
          </a:extLst>
        </xdr:cNvPr>
        <xdr:cNvPicPr>
          <a:picLocks noChangeAspect="1" noChangeArrowheads="1"/>
        </xdr:cNvPicPr>
      </xdr:nvPicPr>
      <xdr:blipFill>
        <a:blip xmlns:r="http://schemas.openxmlformats.org/officeDocument/2006/relationships" r:embed="rId44" cstate="email">
          <a:extLst>
            <a:ext uri="{28A0092B-C50C-407E-A947-70E740481C1C}">
              <a14:useLocalDpi xmlns:a14="http://schemas.microsoft.com/office/drawing/2010/main"/>
            </a:ext>
          </a:extLst>
        </a:blip>
        <a:srcRect/>
        <a:stretch>
          <a:fillRect/>
        </a:stretch>
      </xdr:blipFill>
      <xdr:spPr bwMode="auto">
        <a:xfrm rot="3388504">
          <a:off x="4823756" y="13064391"/>
          <a:ext cx="924187" cy="10567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171120</xdr:colOff>
      <xdr:row>13</xdr:row>
      <xdr:rowOff>140608</xdr:rowOff>
    </xdr:from>
    <xdr:to>
      <xdr:col>1</xdr:col>
      <xdr:colOff>1447470</xdr:colOff>
      <xdr:row>13</xdr:row>
      <xdr:rowOff>1237426</xdr:rowOff>
    </xdr:to>
    <xdr:pic>
      <xdr:nvPicPr>
        <xdr:cNvPr id="99" name="Picture 1" descr="Picture">
          <a:extLst>
            <a:ext uri="{FF2B5EF4-FFF2-40B4-BE49-F238E27FC236}">
              <a16:creationId xmlns:a16="http://schemas.microsoft.com/office/drawing/2014/main" id="{00000000-0008-0000-0200-000063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1178049" y="11992429"/>
          <a:ext cx="1276350" cy="1096818"/>
        </a:xfrm>
        <a:prstGeom prst="rect">
          <a:avLst/>
        </a:prstGeom>
      </xdr:spPr>
    </xdr:pic>
    <xdr:clientData/>
  </xdr:twoCellAnchor>
  <xdr:twoCellAnchor>
    <xdr:from>
      <xdr:col>1</xdr:col>
      <xdr:colOff>184727</xdr:colOff>
      <xdr:row>14</xdr:row>
      <xdr:rowOff>317500</xdr:rowOff>
    </xdr:from>
    <xdr:to>
      <xdr:col>1</xdr:col>
      <xdr:colOff>1461077</xdr:colOff>
      <xdr:row>15</xdr:row>
      <xdr:rowOff>0</xdr:rowOff>
    </xdr:to>
    <xdr:pic>
      <xdr:nvPicPr>
        <xdr:cNvPr id="100" name="Picture 1" descr="Picture">
          <a:extLst>
            <a:ext uri="{FF2B5EF4-FFF2-40B4-BE49-F238E27FC236}">
              <a16:creationId xmlns:a16="http://schemas.microsoft.com/office/drawing/2014/main" id="{00000000-0008-0000-0200-00006400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1191656" y="13557250"/>
          <a:ext cx="1276350" cy="1096818"/>
        </a:xfrm>
        <a:prstGeom prst="rect">
          <a:avLst/>
        </a:prstGeom>
      </xdr:spPr>
    </xdr:pic>
    <xdr:clientData/>
  </xdr:twoCellAnchor>
  <xdr:twoCellAnchor editAs="oneCell">
    <xdr:from>
      <xdr:col>2</xdr:col>
      <xdr:colOff>2326612</xdr:colOff>
      <xdr:row>43</xdr:row>
      <xdr:rowOff>1307825</xdr:rowOff>
    </xdr:from>
    <xdr:to>
      <xdr:col>3</xdr:col>
      <xdr:colOff>71701</xdr:colOff>
      <xdr:row>44</xdr:row>
      <xdr:rowOff>757696</xdr:rowOff>
    </xdr:to>
    <xdr:pic>
      <xdr:nvPicPr>
        <xdr:cNvPr id="101" name="Рисунок 100" descr="new - Journal of Physical Science">
          <a:extLst>
            <a:ext uri="{FF2B5EF4-FFF2-40B4-BE49-F238E27FC236}">
              <a16:creationId xmlns:a16="http://schemas.microsoft.com/office/drawing/2014/main" id="{00000000-0008-0000-0200-000065000000}"/>
            </a:ext>
          </a:extLst>
        </xdr:cNvPr>
        <xdr:cNvPicPr>
          <a:picLocks noChangeAspect="1" noChangeArrowheads="1"/>
        </xdr:cNvPicPr>
      </xdr:nvPicPr>
      <xdr:blipFill>
        <a:blip xmlns:r="http://schemas.openxmlformats.org/officeDocument/2006/relationships" r:embed="rId46" cstate="email">
          <a:extLst>
            <a:ext uri="{28A0092B-C50C-407E-A947-70E740481C1C}">
              <a14:useLocalDpi xmlns:a14="http://schemas.microsoft.com/office/drawing/2010/main"/>
            </a:ext>
          </a:extLst>
        </a:blip>
        <a:srcRect/>
        <a:stretch>
          <a:fillRect/>
        </a:stretch>
      </xdr:blipFill>
      <xdr:spPr bwMode="auto">
        <a:xfrm rot="3388504">
          <a:off x="4924585" y="45069388"/>
          <a:ext cx="832083" cy="8573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2177630</xdr:colOff>
      <xdr:row>33</xdr:row>
      <xdr:rowOff>1291385</xdr:rowOff>
    </xdr:from>
    <xdr:to>
      <xdr:col>3</xdr:col>
      <xdr:colOff>72247</xdr:colOff>
      <xdr:row>34</xdr:row>
      <xdr:rowOff>871871</xdr:rowOff>
    </xdr:to>
    <xdr:pic>
      <xdr:nvPicPr>
        <xdr:cNvPr id="103" name="Рисунок 102" descr="new - Journal of Physical Science">
          <a:extLst>
            <a:ext uri="{FF2B5EF4-FFF2-40B4-BE49-F238E27FC236}">
              <a16:creationId xmlns:a16="http://schemas.microsoft.com/office/drawing/2014/main" id="{00000000-0008-0000-0200-000067000000}"/>
            </a:ext>
          </a:extLst>
        </xdr:cNvPr>
        <xdr:cNvPicPr>
          <a:picLocks noChangeAspect="1" noChangeArrowheads="1"/>
        </xdr:cNvPicPr>
      </xdr:nvPicPr>
      <xdr:blipFill>
        <a:blip xmlns:r="http://schemas.openxmlformats.org/officeDocument/2006/relationships" r:embed="rId47" cstate="email">
          <a:extLst>
            <a:ext uri="{28A0092B-C50C-407E-A947-70E740481C1C}">
              <a14:useLocalDpi xmlns:a14="http://schemas.microsoft.com/office/drawing/2010/main"/>
            </a:ext>
          </a:extLst>
        </a:blip>
        <a:srcRect/>
        <a:stretch>
          <a:fillRect/>
        </a:stretch>
      </xdr:blipFill>
      <xdr:spPr bwMode="auto">
        <a:xfrm rot="3388504">
          <a:off x="4777439" y="33947683"/>
          <a:ext cx="953174" cy="9820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2152801</xdr:colOff>
      <xdr:row>11</xdr:row>
      <xdr:rowOff>1326619</xdr:rowOff>
    </xdr:from>
    <xdr:to>
      <xdr:col>3</xdr:col>
      <xdr:colOff>34302</xdr:colOff>
      <xdr:row>12</xdr:row>
      <xdr:rowOff>872972</xdr:rowOff>
    </xdr:to>
    <xdr:pic>
      <xdr:nvPicPr>
        <xdr:cNvPr id="104" name="Рисунок 103" descr="new - Journal of Physical Science">
          <a:extLst>
            <a:ext uri="{FF2B5EF4-FFF2-40B4-BE49-F238E27FC236}">
              <a16:creationId xmlns:a16="http://schemas.microsoft.com/office/drawing/2014/main" id="{05D79CE4-53E6-4E29-B3AD-FACC8280DC82}"/>
            </a:ext>
          </a:extLst>
        </xdr:cNvPr>
        <xdr:cNvPicPr>
          <a:picLocks noChangeAspect="1" noChangeArrowheads="1"/>
        </xdr:cNvPicPr>
      </xdr:nvPicPr>
      <xdr:blipFill>
        <a:blip xmlns:r="http://schemas.openxmlformats.org/officeDocument/2006/relationships" r:embed="rId48" cstate="email">
          <a:extLst>
            <a:ext uri="{28A0092B-C50C-407E-A947-70E740481C1C}">
              <a14:useLocalDpi xmlns:a14="http://schemas.microsoft.com/office/drawing/2010/main"/>
            </a:ext>
          </a:extLst>
        </a:blip>
        <a:srcRect/>
        <a:stretch>
          <a:fillRect/>
        </a:stretch>
      </xdr:blipFill>
      <xdr:spPr bwMode="auto">
        <a:xfrm rot="3388504">
          <a:off x="4865320" y="11651227"/>
          <a:ext cx="924187" cy="10567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171120</xdr:colOff>
      <xdr:row>12</xdr:row>
      <xdr:rowOff>168316</xdr:rowOff>
    </xdr:from>
    <xdr:to>
      <xdr:col>1</xdr:col>
      <xdr:colOff>1447470</xdr:colOff>
      <xdr:row>12</xdr:row>
      <xdr:rowOff>1265134</xdr:rowOff>
    </xdr:to>
    <xdr:pic>
      <xdr:nvPicPr>
        <xdr:cNvPr id="105" name="Picture 1" descr="Picture">
          <a:extLst>
            <a:ext uri="{FF2B5EF4-FFF2-40B4-BE49-F238E27FC236}">
              <a16:creationId xmlns:a16="http://schemas.microsoft.com/office/drawing/2014/main" id="{1DFFB1D8-250C-435E-B3B9-8274EE7BA27F}"/>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1196356" y="11944680"/>
          <a:ext cx="1276350" cy="1096818"/>
        </a:xfrm>
        <a:prstGeom prst="rect">
          <a:avLst/>
        </a:prstGeom>
      </xdr:spPr>
    </xdr:pic>
    <xdr:clientData/>
  </xdr:twoCellAnchor>
  <xdr:twoCellAnchor>
    <xdr:from>
      <xdr:col>1</xdr:col>
      <xdr:colOff>57150</xdr:colOff>
      <xdr:row>62</xdr:row>
      <xdr:rowOff>76200</xdr:rowOff>
    </xdr:from>
    <xdr:to>
      <xdr:col>1</xdr:col>
      <xdr:colOff>1494450</xdr:colOff>
      <xdr:row>62</xdr:row>
      <xdr:rowOff>1294523</xdr:rowOff>
    </xdr:to>
    <xdr:pic>
      <xdr:nvPicPr>
        <xdr:cNvPr id="106" name="Picture 1" descr="Picture">
          <a:extLst>
            <a:ext uri="{FF2B5EF4-FFF2-40B4-BE49-F238E27FC236}">
              <a16:creationId xmlns:a16="http://schemas.microsoft.com/office/drawing/2014/main" id="{19342CAA-1ADD-40B1-8247-D0B4B7EE866F}"/>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082386" y="67146055"/>
          <a:ext cx="1437300" cy="1218323"/>
        </a:xfrm>
        <a:prstGeom prst="rect">
          <a:avLst/>
        </a:prstGeom>
      </xdr:spPr>
    </xdr:pic>
    <xdr:clientData/>
  </xdr:twoCellAnchor>
  <xdr:oneCellAnchor>
    <xdr:from>
      <xdr:col>1</xdr:col>
      <xdr:colOff>320386</xdr:colOff>
      <xdr:row>64</xdr:row>
      <xdr:rowOff>173182</xdr:rowOff>
    </xdr:from>
    <xdr:ext cx="895214" cy="979980"/>
    <xdr:pic>
      <xdr:nvPicPr>
        <xdr:cNvPr id="107" name="图片 9">
          <a:extLst>
            <a:ext uri="{FF2B5EF4-FFF2-40B4-BE49-F238E27FC236}">
              <a16:creationId xmlns:a16="http://schemas.microsoft.com/office/drawing/2014/main" id="{57C797D7-C209-4EC9-B4C1-C8CA9311814F}"/>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1345622" y="69986237"/>
          <a:ext cx="895214" cy="979980"/>
        </a:xfrm>
        <a:prstGeom prst="rect">
          <a:avLst/>
        </a:prstGeom>
      </xdr:spPr>
    </xdr:pic>
    <xdr:clientData/>
  </xdr:oneCellAnchor>
  <xdr:twoCellAnchor>
    <xdr:from>
      <xdr:col>1</xdr:col>
      <xdr:colOff>219364</xdr:colOff>
      <xdr:row>8</xdr:row>
      <xdr:rowOff>161637</xdr:rowOff>
    </xdr:from>
    <xdr:to>
      <xdr:col>1</xdr:col>
      <xdr:colOff>1325203</xdr:colOff>
      <xdr:row>8</xdr:row>
      <xdr:rowOff>1250475</xdr:rowOff>
    </xdr:to>
    <xdr:pic>
      <xdr:nvPicPr>
        <xdr:cNvPr id="108" name="Picture 1" descr="Picture">
          <a:extLst>
            <a:ext uri="{FF2B5EF4-FFF2-40B4-BE49-F238E27FC236}">
              <a16:creationId xmlns:a16="http://schemas.microsoft.com/office/drawing/2014/main" id="{374C55B3-B434-4751-BA65-5DA621FDA9B9}"/>
            </a:ext>
          </a:extLst>
        </xdr:cNvPr>
        <xdr:cNvPicPr>
          <a:picLocks noChangeAspect="1"/>
        </xdr:cNvPicPr>
      </xdr:nvPicPr>
      <xdr:blipFill>
        <a:blip xmlns:r="http://schemas.openxmlformats.org/officeDocument/2006/relationships" r:embed="rId31" cstate="email">
          <a:extLst>
            <a:ext uri="{28A0092B-C50C-407E-A947-70E740481C1C}">
              <a14:useLocalDpi xmlns:a14="http://schemas.microsoft.com/office/drawing/2010/main"/>
            </a:ext>
          </a:extLst>
        </a:blip>
        <a:stretch>
          <a:fillRect/>
        </a:stretch>
      </xdr:blipFill>
      <xdr:spPr>
        <a:xfrm>
          <a:off x="1244600" y="6991928"/>
          <a:ext cx="1105839" cy="1088838"/>
        </a:xfrm>
        <a:prstGeom prst="rect">
          <a:avLst/>
        </a:prstGeom>
      </xdr:spPr>
    </xdr:pic>
    <xdr:clientData/>
  </xdr:twoCellAnchor>
  <xdr:twoCellAnchor>
    <xdr:from>
      <xdr:col>1</xdr:col>
      <xdr:colOff>193964</xdr:colOff>
      <xdr:row>31</xdr:row>
      <xdr:rowOff>55418</xdr:rowOff>
    </xdr:from>
    <xdr:to>
      <xdr:col>1</xdr:col>
      <xdr:colOff>1371600</xdr:colOff>
      <xdr:row>31</xdr:row>
      <xdr:rowOff>1353521</xdr:rowOff>
    </xdr:to>
    <xdr:pic>
      <xdr:nvPicPr>
        <xdr:cNvPr id="110" name="Picture 1" descr="Picture">
          <a:extLst>
            <a:ext uri="{FF2B5EF4-FFF2-40B4-BE49-F238E27FC236}">
              <a16:creationId xmlns:a16="http://schemas.microsoft.com/office/drawing/2014/main" id="{AEDCC50F-38D4-4E10-BEDC-817681421DF2}"/>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1219200" y="36354327"/>
          <a:ext cx="1177636" cy="1298103"/>
        </a:xfrm>
        <a:prstGeom prst="rect">
          <a:avLst/>
        </a:prstGeom>
      </xdr:spPr>
    </xdr:pic>
    <xdr:clientData/>
  </xdr:twoCellAnchor>
  <xdr:twoCellAnchor>
    <xdr:from>
      <xdr:col>1</xdr:col>
      <xdr:colOff>138546</xdr:colOff>
      <xdr:row>81</xdr:row>
      <xdr:rowOff>332508</xdr:rowOff>
    </xdr:from>
    <xdr:to>
      <xdr:col>1</xdr:col>
      <xdr:colOff>1565565</xdr:colOff>
      <xdr:row>81</xdr:row>
      <xdr:rowOff>1274618</xdr:rowOff>
    </xdr:to>
    <xdr:pic>
      <xdr:nvPicPr>
        <xdr:cNvPr id="111" name="Picture 1" descr="Picture">
          <a:extLst>
            <a:ext uri="{FF2B5EF4-FFF2-40B4-BE49-F238E27FC236}">
              <a16:creationId xmlns:a16="http://schemas.microsoft.com/office/drawing/2014/main" id="{571CF348-8F00-4C06-8436-A5D774D457DC}"/>
            </a:ext>
          </a:extLst>
        </xdr:cNvPr>
        <xdr:cNvPicPr>
          <a:picLocks noChangeAspect="1"/>
        </xdr:cNvPicPr>
      </xdr:nvPicPr>
      <xdr:blipFill rotWithShape="1">
        <a:blip xmlns:r="http://schemas.openxmlformats.org/officeDocument/2006/relationships" r:embed="rId50" cstate="email">
          <a:extLst>
            <a:ext uri="{28A0092B-C50C-407E-A947-70E740481C1C}">
              <a14:useLocalDpi xmlns:a14="http://schemas.microsoft.com/office/drawing/2010/main"/>
            </a:ext>
          </a:extLst>
        </a:blip>
        <a:srcRect/>
        <a:stretch/>
      </xdr:blipFill>
      <xdr:spPr>
        <a:xfrm>
          <a:off x="1163782" y="102689890"/>
          <a:ext cx="1427019" cy="942110"/>
        </a:xfrm>
        <a:prstGeom prst="rect">
          <a:avLst/>
        </a:prstGeom>
      </xdr:spPr>
    </xdr:pic>
    <xdr:clientData/>
  </xdr:twoCellAnchor>
  <xdr:twoCellAnchor>
    <xdr:from>
      <xdr:col>1</xdr:col>
      <xdr:colOff>133350</xdr:colOff>
      <xdr:row>41</xdr:row>
      <xdr:rowOff>47625</xdr:rowOff>
    </xdr:from>
    <xdr:to>
      <xdr:col>1</xdr:col>
      <xdr:colOff>1466850</xdr:colOff>
      <xdr:row>41</xdr:row>
      <xdr:rowOff>1343024</xdr:rowOff>
    </xdr:to>
    <xdr:pic>
      <xdr:nvPicPr>
        <xdr:cNvPr id="113" name="Picture 1" descr="Picture">
          <a:extLst>
            <a:ext uri="{FF2B5EF4-FFF2-40B4-BE49-F238E27FC236}">
              <a16:creationId xmlns:a16="http://schemas.microsoft.com/office/drawing/2014/main" id="{0109E3E9-237E-4C55-9F31-4D0CFB8D5CD1}"/>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58586" y="46044716"/>
          <a:ext cx="1333500" cy="1295399"/>
        </a:xfrm>
        <a:prstGeom prst="rect">
          <a:avLst/>
        </a:prstGeom>
      </xdr:spPr>
    </xdr:pic>
    <xdr:clientData/>
  </xdr:twoCellAnchor>
  <xdr:twoCellAnchor>
    <xdr:from>
      <xdr:col>1</xdr:col>
      <xdr:colOff>124691</xdr:colOff>
      <xdr:row>92</xdr:row>
      <xdr:rowOff>290945</xdr:rowOff>
    </xdr:from>
    <xdr:to>
      <xdr:col>1</xdr:col>
      <xdr:colOff>1394691</xdr:colOff>
      <xdr:row>92</xdr:row>
      <xdr:rowOff>1316182</xdr:rowOff>
    </xdr:to>
    <xdr:pic>
      <xdr:nvPicPr>
        <xdr:cNvPr id="109" name="Picture 1" descr="Picture">
          <a:extLst>
            <a:ext uri="{FF2B5EF4-FFF2-40B4-BE49-F238E27FC236}">
              <a16:creationId xmlns:a16="http://schemas.microsoft.com/office/drawing/2014/main" id="{830F2929-0D76-47CE-9BC4-60666B4454E6}"/>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149927" y="119149090"/>
          <a:ext cx="1270000" cy="1025237"/>
        </a:xfrm>
        <a:prstGeom prst="rect">
          <a:avLst/>
        </a:prstGeom>
      </xdr:spPr>
    </xdr:pic>
    <xdr:clientData/>
  </xdr:twoCellAnchor>
  <xdr:twoCellAnchor>
    <xdr:from>
      <xdr:col>1</xdr:col>
      <xdr:colOff>138545</xdr:colOff>
      <xdr:row>93</xdr:row>
      <xdr:rowOff>249382</xdr:rowOff>
    </xdr:from>
    <xdr:to>
      <xdr:col>1</xdr:col>
      <xdr:colOff>1439876</xdr:colOff>
      <xdr:row>93</xdr:row>
      <xdr:rowOff>1163782</xdr:rowOff>
    </xdr:to>
    <xdr:pic>
      <xdr:nvPicPr>
        <xdr:cNvPr id="116" name="Picture 1" descr="Picture">
          <a:extLst>
            <a:ext uri="{FF2B5EF4-FFF2-40B4-BE49-F238E27FC236}">
              <a16:creationId xmlns:a16="http://schemas.microsoft.com/office/drawing/2014/main" id="{0CB703DE-3B9C-40D6-9CD4-921F65A852E6}"/>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1163781" y="123679527"/>
          <a:ext cx="1301331" cy="914400"/>
        </a:xfrm>
        <a:prstGeom prst="rect">
          <a:avLst/>
        </a:prstGeom>
      </xdr:spPr>
    </xdr:pic>
    <xdr:clientData/>
  </xdr:twoCellAnchor>
  <xdr:twoCellAnchor>
    <xdr:from>
      <xdr:col>1</xdr:col>
      <xdr:colOff>57150</xdr:colOff>
      <xdr:row>39</xdr:row>
      <xdr:rowOff>257175</xdr:rowOff>
    </xdr:from>
    <xdr:to>
      <xdr:col>1</xdr:col>
      <xdr:colOff>1494450</xdr:colOff>
      <xdr:row>39</xdr:row>
      <xdr:rowOff>1166462</xdr:rowOff>
    </xdr:to>
    <xdr:pic>
      <xdr:nvPicPr>
        <xdr:cNvPr id="118" name="Picture 1" descr="Picture">
          <a:extLst>
            <a:ext uri="{FF2B5EF4-FFF2-40B4-BE49-F238E27FC236}">
              <a16:creationId xmlns:a16="http://schemas.microsoft.com/office/drawing/2014/main" id="{86C7B1AC-96B4-4642-A1E3-53307C1E2A8A}"/>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87483" y="44737020"/>
          <a:ext cx="1443015" cy="907382"/>
        </a:xfrm>
        <a:prstGeom prst="rect">
          <a:avLst/>
        </a:prstGeom>
      </xdr:spPr>
    </xdr:pic>
    <xdr:clientData/>
  </xdr:twoCellAnchor>
  <xdr:twoCellAnchor editAs="oneCell">
    <xdr:from>
      <xdr:col>1</xdr:col>
      <xdr:colOff>149679</xdr:colOff>
      <xdr:row>18</xdr:row>
      <xdr:rowOff>408214</xdr:rowOff>
    </xdr:from>
    <xdr:to>
      <xdr:col>1</xdr:col>
      <xdr:colOff>1406711</xdr:colOff>
      <xdr:row>18</xdr:row>
      <xdr:rowOff>1024074</xdr:rowOff>
    </xdr:to>
    <xdr:pic>
      <xdr:nvPicPr>
        <xdr:cNvPr id="4" name="Рисунок 3">
          <a:extLst>
            <a:ext uri="{FF2B5EF4-FFF2-40B4-BE49-F238E27FC236}">
              <a16:creationId xmlns:a16="http://schemas.microsoft.com/office/drawing/2014/main" id="{0E50EA52-9B1B-436E-9E0D-39F037B065FD}"/>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1183822" y="24071035"/>
          <a:ext cx="1241792" cy="596810"/>
        </a:xfrm>
        <a:prstGeom prst="rect">
          <a:avLst/>
        </a:prstGeom>
      </xdr:spPr>
    </xdr:pic>
    <xdr:clientData/>
  </xdr:twoCellAnchor>
  <xdr:twoCellAnchor editAs="oneCell">
    <xdr:from>
      <xdr:col>1</xdr:col>
      <xdr:colOff>95250</xdr:colOff>
      <xdr:row>19</xdr:row>
      <xdr:rowOff>297452</xdr:rowOff>
    </xdr:from>
    <xdr:to>
      <xdr:col>1</xdr:col>
      <xdr:colOff>1333232</xdr:colOff>
      <xdr:row>19</xdr:row>
      <xdr:rowOff>911407</xdr:rowOff>
    </xdr:to>
    <xdr:pic>
      <xdr:nvPicPr>
        <xdr:cNvPr id="121" name="Рисунок 120">
          <a:extLst>
            <a:ext uri="{FF2B5EF4-FFF2-40B4-BE49-F238E27FC236}">
              <a16:creationId xmlns:a16="http://schemas.microsoft.com/office/drawing/2014/main" id="{96248DD5-1515-41D0-A463-75662A81C161}"/>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1129393" y="25348202"/>
          <a:ext cx="1237982" cy="602525"/>
        </a:xfrm>
        <a:prstGeom prst="rect">
          <a:avLst/>
        </a:prstGeom>
      </xdr:spPr>
    </xdr:pic>
    <xdr:clientData/>
  </xdr:twoCellAnchor>
  <xdr:twoCellAnchor editAs="oneCell">
    <xdr:from>
      <xdr:col>2</xdr:col>
      <xdr:colOff>2272393</xdr:colOff>
      <xdr:row>17</xdr:row>
      <xdr:rowOff>1183820</xdr:rowOff>
    </xdr:from>
    <xdr:to>
      <xdr:col>3</xdr:col>
      <xdr:colOff>147960</xdr:colOff>
      <xdr:row>18</xdr:row>
      <xdr:rowOff>758590</xdr:rowOff>
    </xdr:to>
    <xdr:pic>
      <xdr:nvPicPr>
        <xdr:cNvPr id="122" name="Рисунок 121" descr="new - Journal of Physical Science">
          <a:extLst>
            <a:ext uri="{FF2B5EF4-FFF2-40B4-BE49-F238E27FC236}">
              <a16:creationId xmlns:a16="http://schemas.microsoft.com/office/drawing/2014/main" id="{D40D6155-C930-466F-961C-3FA9881EA472}"/>
            </a:ext>
          </a:extLst>
        </xdr:cNvPr>
        <xdr:cNvPicPr>
          <a:picLocks noChangeAspect="1" noChangeArrowheads="1"/>
        </xdr:cNvPicPr>
      </xdr:nvPicPr>
      <xdr:blipFill>
        <a:blip xmlns:r="http://schemas.openxmlformats.org/officeDocument/2006/relationships" r:embed="rId55" cstate="email">
          <a:extLst>
            <a:ext uri="{28A0092B-C50C-407E-A947-70E740481C1C}">
              <a14:useLocalDpi xmlns:a14="http://schemas.microsoft.com/office/drawing/2010/main"/>
            </a:ext>
          </a:extLst>
        </a:blip>
        <a:srcRect/>
        <a:stretch>
          <a:fillRect/>
        </a:stretch>
      </xdr:blipFill>
      <xdr:spPr bwMode="auto">
        <a:xfrm rot="3388504">
          <a:off x="4991673" y="23392826"/>
          <a:ext cx="955079" cy="1086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2272393</xdr:colOff>
      <xdr:row>18</xdr:row>
      <xdr:rowOff>1183821</xdr:rowOff>
    </xdr:from>
    <xdr:to>
      <xdr:col>3</xdr:col>
      <xdr:colOff>147960</xdr:colOff>
      <xdr:row>19</xdr:row>
      <xdr:rowOff>758592</xdr:rowOff>
    </xdr:to>
    <xdr:pic>
      <xdr:nvPicPr>
        <xdr:cNvPr id="123" name="Рисунок 122" descr="new - Journal of Physical Science">
          <a:extLst>
            <a:ext uri="{FF2B5EF4-FFF2-40B4-BE49-F238E27FC236}">
              <a16:creationId xmlns:a16="http://schemas.microsoft.com/office/drawing/2014/main" id="{7166A674-E5E8-429B-92C8-DA5D56680835}"/>
            </a:ext>
          </a:extLst>
        </xdr:cNvPr>
        <xdr:cNvPicPr>
          <a:picLocks noChangeAspect="1" noChangeArrowheads="1"/>
        </xdr:cNvPicPr>
      </xdr:nvPicPr>
      <xdr:blipFill>
        <a:blip xmlns:r="http://schemas.openxmlformats.org/officeDocument/2006/relationships" r:embed="rId55" cstate="email">
          <a:extLst>
            <a:ext uri="{28A0092B-C50C-407E-A947-70E740481C1C}">
              <a14:useLocalDpi xmlns:a14="http://schemas.microsoft.com/office/drawing/2010/main"/>
            </a:ext>
          </a:extLst>
        </a:blip>
        <a:srcRect/>
        <a:stretch>
          <a:fillRect/>
        </a:stretch>
      </xdr:blipFill>
      <xdr:spPr bwMode="auto">
        <a:xfrm rot="3388504">
          <a:off x="4991673" y="24780755"/>
          <a:ext cx="955079" cy="1086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2146119</xdr:colOff>
      <xdr:row>20</xdr:row>
      <xdr:rowOff>1142998</xdr:rowOff>
    </xdr:from>
    <xdr:to>
      <xdr:col>3</xdr:col>
      <xdr:colOff>35021</xdr:colOff>
      <xdr:row>21</xdr:row>
      <xdr:rowOff>719673</xdr:rowOff>
    </xdr:to>
    <xdr:pic>
      <xdr:nvPicPr>
        <xdr:cNvPr id="128" name="Рисунок 127" descr="new - Journal of Physical Science">
          <a:extLst>
            <a:ext uri="{FF2B5EF4-FFF2-40B4-BE49-F238E27FC236}">
              <a16:creationId xmlns:a16="http://schemas.microsoft.com/office/drawing/2014/main" id="{73706A74-F602-49E4-B9B6-5894BB5CB3A9}"/>
            </a:ext>
          </a:extLst>
        </xdr:cNvPr>
        <xdr:cNvPicPr>
          <a:picLocks noChangeAspect="1" noChangeArrowheads="1"/>
        </xdr:cNvPicPr>
      </xdr:nvPicPr>
      <xdr:blipFill>
        <a:blip xmlns:r="http://schemas.openxmlformats.org/officeDocument/2006/relationships" r:embed="rId56" cstate="email">
          <a:extLst>
            <a:ext uri="{28A0092B-C50C-407E-A947-70E740481C1C}">
              <a14:useLocalDpi xmlns:a14="http://schemas.microsoft.com/office/drawing/2010/main"/>
            </a:ext>
          </a:extLst>
        </a:blip>
        <a:srcRect/>
        <a:stretch>
          <a:fillRect/>
        </a:stretch>
      </xdr:blipFill>
      <xdr:spPr bwMode="auto">
        <a:xfrm rot="3388504">
          <a:off x="4866352" y="27514837"/>
          <a:ext cx="949364" cy="10830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2146119</xdr:colOff>
      <xdr:row>21</xdr:row>
      <xdr:rowOff>1142999</xdr:rowOff>
    </xdr:from>
    <xdr:to>
      <xdr:col>3</xdr:col>
      <xdr:colOff>35021</xdr:colOff>
      <xdr:row>22</xdr:row>
      <xdr:rowOff>719675</xdr:rowOff>
    </xdr:to>
    <xdr:pic>
      <xdr:nvPicPr>
        <xdr:cNvPr id="129" name="Рисунок 128" descr="new - Journal of Physical Science">
          <a:extLst>
            <a:ext uri="{FF2B5EF4-FFF2-40B4-BE49-F238E27FC236}">
              <a16:creationId xmlns:a16="http://schemas.microsoft.com/office/drawing/2014/main" id="{0A22A3F1-BE35-4681-BB4D-BCC278D7C9BA}"/>
            </a:ext>
          </a:extLst>
        </xdr:cNvPr>
        <xdr:cNvPicPr>
          <a:picLocks noChangeAspect="1" noChangeArrowheads="1"/>
        </xdr:cNvPicPr>
      </xdr:nvPicPr>
      <xdr:blipFill>
        <a:blip xmlns:r="http://schemas.openxmlformats.org/officeDocument/2006/relationships" r:embed="rId56" cstate="email">
          <a:extLst>
            <a:ext uri="{28A0092B-C50C-407E-A947-70E740481C1C}">
              <a14:useLocalDpi xmlns:a14="http://schemas.microsoft.com/office/drawing/2010/main"/>
            </a:ext>
          </a:extLst>
        </a:blip>
        <a:srcRect/>
        <a:stretch>
          <a:fillRect/>
        </a:stretch>
      </xdr:blipFill>
      <xdr:spPr bwMode="auto">
        <a:xfrm rot="3388504">
          <a:off x="4866352" y="28902766"/>
          <a:ext cx="949364" cy="10830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176893</xdr:colOff>
      <xdr:row>21</xdr:row>
      <xdr:rowOff>176892</xdr:rowOff>
    </xdr:from>
    <xdr:to>
      <xdr:col>1</xdr:col>
      <xdr:colOff>1370832</xdr:colOff>
      <xdr:row>21</xdr:row>
      <xdr:rowOff>1329145</xdr:rowOff>
    </xdr:to>
    <xdr:pic>
      <xdr:nvPicPr>
        <xdr:cNvPr id="8" name="Рисунок 7">
          <a:extLst>
            <a:ext uri="{FF2B5EF4-FFF2-40B4-BE49-F238E27FC236}">
              <a16:creationId xmlns:a16="http://schemas.microsoft.com/office/drawing/2014/main" id="{85BAE18D-4C3D-49E8-B2D6-4F291796AE37}"/>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1211036" y="28003499"/>
          <a:ext cx="1193939" cy="1125583"/>
        </a:xfrm>
        <a:prstGeom prst="rect">
          <a:avLst/>
        </a:prstGeom>
      </xdr:spPr>
    </xdr:pic>
    <xdr:clientData/>
  </xdr:twoCellAnchor>
  <xdr:twoCellAnchor editAs="oneCell">
    <xdr:from>
      <xdr:col>1</xdr:col>
      <xdr:colOff>213904</xdr:colOff>
      <xdr:row>22</xdr:row>
      <xdr:rowOff>77832</xdr:rowOff>
    </xdr:from>
    <xdr:to>
      <xdr:col>1</xdr:col>
      <xdr:colOff>1411653</xdr:colOff>
      <xdr:row>22</xdr:row>
      <xdr:rowOff>1214845</xdr:rowOff>
    </xdr:to>
    <xdr:pic>
      <xdr:nvPicPr>
        <xdr:cNvPr id="130" name="Рисунок 129">
          <a:extLst>
            <a:ext uri="{FF2B5EF4-FFF2-40B4-BE49-F238E27FC236}">
              <a16:creationId xmlns:a16="http://schemas.microsoft.com/office/drawing/2014/main" id="{2D8A4BA8-AD90-45E0-9D92-5BC5711AA08C}"/>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1248047" y="29292368"/>
          <a:ext cx="1197749" cy="1135108"/>
        </a:xfrm>
        <a:prstGeom prst="rect">
          <a:avLst/>
        </a:prstGeom>
      </xdr:spPr>
    </xdr:pic>
    <xdr:clientData/>
  </xdr:twoCellAnchor>
  <xdr:twoCellAnchor editAs="oneCell">
    <xdr:from>
      <xdr:col>1</xdr:col>
      <xdr:colOff>240850</xdr:colOff>
      <xdr:row>32</xdr:row>
      <xdr:rowOff>105344</xdr:rowOff>
    </xdr:from>
    <xdr:to>
      <xdr:col>1</xdr:col>
      <xdr:colOff>1443718</xdr:colOff>
      <xdr:row>32</xdr:row>
      <xdr:rowOff>1367680</xdr:rowOff>
    </xdr:to>
    <xdr:pic>
      <xdr:nvPicPr>
        <xdr:cNvPr id="9" name="Рисунок 8">
          <a:extLst>
            <a:ext uri="{FF2B5EF4-FFF2-40B4-BE49-F238E27FC236}">
              <a16:creationId xmlns:a16="http://schemas.microsoft.com/office/drawing/2014/main" id="{DC94695B-D8CE-4BC3-9643-66320376CAAC}"/>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1274993" y="43199165"/>
          <a:ext cx="1178103" cy="1235666"/>
        </a:xfrm>
        <a:prstGeom prst="rect">
          <a:avLst/>
        </a:prstGeom>
      </xdr:spPr>
    </xdr:pic>
    <xdr:clientData/>
  </xdr:twoCellAnchor>
  <xdr:twoCellAnchor editAs="oneCell">
    <xdr:from>
      <xdr:col>2</xdr:col>
      <xdr:colOff>2204357</xdr:colOff>
      <xdr:row>31</xdr:row>
      <xdr:rowOff>1197427</xdr:rowOff>
    </xdr:from>
    <xdr:to>
      <xdr:col>3</xdr:col>
      <xdr:colOff>79924</xdr:colOff>
      <xdr:row>32</xdr:row>
      <xdr:rowOff>758864</xdr:rowOff>
    </xdr:to>
    <xdr:pic>
      <xdr:nvPicPr>
        <xdr:cNvPr id="131" name="Рисунок 130" descr="new - Journal of Physical Science">
          <a:extLst>
            <a:ext uri="{FF2B5EF4-FFF2-40B4-BE49-F238E27FC236}">
              <a16:creationId xmlns:a16="http://schemas.microsoft.com/office/drawing/2014/main" id="{2CA93DE5-784C-44B5-9215-46BE3288A9D7}"/>
            </a:ext>
          </a:extLst>
        </xdr:cNvPr>
        <xdr:cNvPicPr>
          <a:picLocks noChangeAspect="1" noChangeArrowheads="1"/>
        </xdr:cNvPicPr>
      </xdr:nvPicPr>
      <xdr:blipFill>
        <a:blip xmlns:r="http://schemas.openxmlformats.org/officeDocument/2006/relationships" r:embed="rId60" cstate="email">
          <a:extLst>
            <a:ext uri="{28A0092B-C50C-407E-A947-70E740481C1C}">
              <a14:useLocalDpi xmlns:a14="http://schemas.microsoft.com/office/drawing/2010/main"/>
            </a:ext>
          </a:extLst>
        </a:blip>
        <a:srcRect/>
        <a:stretch>
          <a:fillRect/>
        </a:stretch>
      </xdr:blipFill>
      <xdr:spPr bwMode="auto">
        <a:xfrm rot="3388504">
          <a:off x="4924590" y="42836480"/>
          <a:ext cx="953174" cy="1086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73478</xdr:colOff>
      <xdr:row>47</xdr:row>
      <xdr:rowOff>1373233</xdr:rowOff>
    </xdr:from>
    <xdr:to>
      <xdr:col>1</xdr:col>
      <xdr:colOff>1406978</xdr:colOff>
      <xdr:row>48</xdr:row>
      <xdr:rowOff>1288323</xdr:rowOff>
    </xdr:to>
    <xdr:pic>
      <xdr:nvPicPr>
        <xdr:cNvPr id="133" name="Picture 1" descr="Picture">
          <a:extLst>
            <a:ext uri="{FF2B5EF4-FFF2-40B4-BE49-F238E27FC236}">
              <a16:creationId xmlns:a16="http://schemas.microsoft.com/office/drawing/2014/main" id="{96FE3204-8A65-4A9A-9122-2EF9A4A838F2}"/>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07621" y="63898054"/>
          <a:ext cx="1333500" cy="1303019"/>
        </a:xfrm>
        <a:prstGeom prst="rect">
          <a:avLst/>
        </a:prstGeom>
      </xdr:spPr>
    </xdr:pic>
    <xdr:clientData/>
  </xdr:twoCellAnchor>
  <xdr:twoCellAnchor>
    <xdr:from>
      <xdr:col>1</xdr:col>
      <xdr:colOff>50618</xdr:colOff>
      <xdr:row>86</xdr:row>
      <xdr:rowOff>335681</xdr:rowOff>
    </xdr:from>
    <xdr:to>
      <xdr:col>1</xdr:col>
      <xdr:colOff>1580311</xdr:colOff>
      <xdr:row>86</xdr:row>
      <xdr:rowOff>1116283</xdr:rowOff>
    </xdr:to>
    <xdr:pic>
      <xdr:nvPicPr>
        <xdr:cNvPr id="135" name="Picture 1" descr="Picture">
          <a:extLst>
            <a:ext uri="{FF2B5EF4-FFF2-40B4-BE49-F238E27FC236}">
              <a16:creationId xmlns:a16="http://schemas.microsoft.com/office/drawing/2014/main" id="{5B4A4450-6580-4059-8321-C24A33064E85}"/>
            </a:ext>
          </a:extLst>
        </xdr:cNvPr>
        <xdr:cNvPicPr>
          <a:picLocks noChangeAspect="1"/>
        </xdr:cNvPicPr>
      </xdr:nvPicPr>
      <xdr:blipFill rotWithShape="1">
        <a:blip xmlns:r="http://schemas.openxmlformats.org/officeDocument/2006/relationships" r:embed="rId61" cstate="email">
          <a:extLst>
            <a:ext uri="{28A0092B-C50C-407E-A947-70E740481C1C}">
              <a14:useLocalDpi xmlns:a14="http://schemas.microsoft.com/office/drawing/2010/main"/>
            </a:ext>
          </a:extLst>
        </a:blip>
        <a:srcRect/>
        <a:stretch/>
      </xdr:blipFill>
      <xdr:spPr>
        <a:xfrm>
          <a:off x="1084761" y="120650038"/>
          <a:ext cx="1529693" cy="780602"/>
        </a:xfrm>
        <a:prstGeom prst="rect">
          <a:avLst/>
        </a:prstGeom>
      </xdr:spPr>
    </xdr:pic>
    <xdr:clientData/>
  </xdr:twoCellAnchor>
  <xdr:twoCellAnchor editAs="oneCell">
    <xdr:from>
      <xdr:col>1</xdr:col>
      <xdr:colOff>95250</xdr:colOff>
      <xdr:row>94</xdr:row>
      <xdr:rowOff>381001</xdr:rowOff>
    </xdr:from>
    <xdr:to>
      <xdr:col>2</xdr:col>
      <xdr:colOff>983</xdr:colOff>
      <xdr:row>94</xdr:row>
      <xdr:rowOff>1138647</xdr:rowOff>
    </xdr:to>
    <xdr:pic>
      <xdr:nvPicPr>
        <xdr:cNvPr id="17" name="Рисунок 16">
          <a:extLst>
            <a:ext uri="{FF2B5EF4-FFF2-40B4-BE49-F238E27FC236}">
              <a16:creationId xmlns:a16="http://schemas.microsoft.com/office/drawing/2014/main" id="{D7E79E53-DAF5-4DCE-98B0-CE4A21D73174}"/>
            </a:ext>
          </a:extLst>
        </xdr:cNvPr>
        <xdr:cNvPicPr>
          <a:picLocks noChangeAspect="1"/>
        </xdr:cNvPicPr>
      </xdr:nvPicPr>
      <xdr:blipFill>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1129393" y="136765394"/>
          <a:ext cx="1473894" cy="736691"/>
        </a:xfrm>
        <a:prstGeom prst="rect">
          <a:avLst/>
        </a:prstGeom>
      </xdr:spPr>
    </xdr:pic>
    <xdr:clientData/>
  </xdr:twoCellAnchor>
  <xdr:twoCellAnchor editAs="oneCell">
    <xdr:from>
      <xdr:col>1</xdr:col>
      <xdr:colOff>77833</xdr:colOff>
      <xdr:row>95</xdr:row>
      <xdr:rowOff>351881</xdr:rowOff>
    </xdr:from>
    <xdr:to>
      <xdr:col>2</xdr:col>
      <xdr:colOff>711</xdr:colOff>
      <xdr:row>95</xdr:row>
      <xdr:rowOff>1101907</xdr:rowOff>
    </xdr:to>
    <xdr:pic>
      <xdr:nvPicPr>
        <xdr:cNvPr id="119" name="Рисунок 118">
          <a:extLst>
            <a:ext uri="{FF2B5EF4-FFF2-40B4-BE49-F238E27FC236}">
              <a16:creationId xmlns:a16="http://schemas.microsoft.com/office/drawing/2014/main" id="{9D79184C-9D3B-4FA6-B62E-D769EFBB64BD}"/>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1111976" y="138260274"/>
          <a:ext cx="1481514" cy="744311"/>
        </a:xfrm>
        <a:prstGeom prst="rect">
          <a:avLst/>
        </a:prstGeom>
      </xdr:spPr>
    </xdr:pic>
    <xdr:clientData/>
  </xdr:twoCellAnchor>
  <xdr:twoCellAnchor editAs="oneCell">
    <xdr:from>
      <xdr:col>1</xdr:col>
      <xdr:colOff>37012</xdr:colOff>
      <xdr:row>96</xdr:row>
      <xdr:rowOff>487953</xdr:rowOff>
    </xdr:from>
    <xdr:to>
      <xdr:col>1</xdr:col>
      <xdr:colOff>1520431</xdr:colOff>
      <xdr:row>96</xdr:row>
      <xdr:rowOff>1253219</xdr:rowOff>
    </xdr:to>
    <xdr:pic>
      <xdr:nvPicPr>
        <xdr:cNvPr id="120" name="Рисунок 119">
          <a:extLst>
            <a:ext uri="{FF2B5EF4-FFF2-40B4-BE49-F238E27FC236}">
              <a16:creationId xmlns:a16="http://schemas.microsoft.com/office/drawing/2014/main" id="{52D0066A-1E40-45B2-945E-AA8B95FB0A3D}"/>
            </a:ext>
          </a:extLst>
        </xdr:cNvPr>
        <xdr:cNvPicPr>
          <a:picLocks noChangeAspect="1"/>
        </xdr:cNvPicPr>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1071155" y="139920346"/>
          <a:ext cx="1481514" cy="744311"/>
        </a:xfrm>
        <a:prstGeom prst="rect">
          <a:avLst/>
        </a:prstGeom>
      </xdr:spPr>
    </xdr:pic>
    <xdr:clientData/>
  </xdr:twoCellAnchor>
  <xdr:twoCellAnchor editAs="oneCell">
    <xdr:from>
      <xdr:col>2</xdr:col>
      <xdr:colOff>2258785</xdr:colOff>
      <xdr:row>94</xdr:row>
      <xdr:rowOff>108857</xdr:rowOff>
    </xdr:from>
    <xdr:to>
      <xdr:col>3</xdr:col>
      <xdr:colOff>34627</xdr:colOff>
      <xdr:row>94</xdr:row>
      <xdr:rowOff>948562</xdr:rowOff>
    </xdr:to>
    <xdr:pic>
      <xdr:nvPicPr>
        <xdr:cNvPr id="124" name="Рисунок 123" descr="new - Journal of Physical Science">
          <a:extLst>
            <a:ext uri="{FF2B5EF4-FFF2-40B4-BE49-F238E27FC236}">
              <a16:creationId xmlns:a16="http://schemas.microsoft.com/office/drawing/2014/main" id="{DAFB129E-9644-4790-ACA6-CE7625B72F0A}"/>
            </a:ext>
          </a:extLst>
        </xdr:cNvPr>
        <xdr:cNvPicPr>
          <a:picLocks noChangeAspect="1" noChangeArrowheads="1"/>
        </xdr:cNvPicPr>
      </xdr:nvPicPr>
      <xdr:blipFill>
        <a:blip xmlns:r="http://schemas.openxmlformats.org/officeDocument/2006/relationships" r:embed="rId65" cstate="email">
          <a:extLst>
            <a:ext uri="{28A0092B-C50C-407E-A947-70E740481C1C}">
              <a14:useLocalDpi xmlns:a14="http://schemas.microsoft.com/office/drawing/2010/main"/>
            </a:ext>
          </a:extLst>
        </a:blip>
        <a:srcRect/>
        <a:stretch>
          <a:fillRect/>
        </a:stretch>
      </xdr:blipFill>
      <xdr:spPr bwMode="auto">
        <a:xfrm rot="3388504">
          <a:off x="4974323" y="136431105"/>
          <a:ext cx="818750" cy="9430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2260691</xdr:colOff>
      <xdr:row>95</xdr:row>
      <xdr:rowOff>79738</xdr:rowOff>
    </xdr:from>
    <xdr:to>
      <xdr:col>3</xdr:col>
      <xdr:colOff>34628</xdr:colOff>
      <xdr:row>95</xdr:row>
      <xdr:rowOff>909918</xdr:rowOff>
    </xdr:to>
    <xdr:pic>
      <xdr:nvPicPr>
        <xdr:cNvPr id="125" name="Рисунок 124" descr="new - Journal of Physical Science">
          <a:extLst>
            <a:ext uri="{FF2B5EF4-FFF2-40B4-BE49-F238E27FC236}">
              <a16:creationId xmlns:a16="http://schemas.microsoft.com/office/drawing/2014/main" id="{FDABA6F5-C459-4FD3-8877-C491038E988C}"/>
            </a:ext>
          </a:extLst>
        </xdr:cNvPr>
        <xdr:cNvPicPr>
          <a:picLocks noChangeAspect="1" noChangeArrowheads="1"/>
        </xdr:cNvPicPr>
      </xdr:nvPicPr>
      <xdr:blipFill>
        <a:blip xmlns:r="http://schemas.openxmlformats.org/officeDocument/2006/relationships" r:embed="rId46" cstate="email">
          <a:extLst>
            <a:ext uri="{28A0092B-C50C-407E-A947-70E740481C1C}">
              <a14:useLocalDpi xmlns:a14="http://schemas.microsoft.com/office/drawing/2010/main"/>
            </a:ext>
          </a:extLst>
        </a:blip>
        <a:srcRect/>
        <a:stretch>
          <a:fillRect/>
        </a:stretch>
      </xdr:blipFill>
      <xdr:spPr bwMode="auto">
        <a:xfrm rot="3388504">
          <a:off x="4972419" y="137929796"/>
          <a:ext cx="824465" cy="941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2264501</xdr:colOff>
      <xdr:row>96</xdr:row>
      <xdr:rowOff>38916</xdr:rowOff>
    </xdr:from>
    <xdr:to>
      <xdr:col>3</xdr:col>
      <xdr:colOff>34628</xdr:colOff>
      <xdr:row>96</xdr:row>
      <xdr:rowOff>872906</xdr:rowOff>
    </xdr:to>
    <xdr:pic>
      <xdr:nvPicPr>
        <xdr:cNvPr id="126" name="Рисунок 125" descr="new - Journal of Physical Science">
          <a:extLst>
            <a:ext uri="{FF2B5EF4-FFF2-40B4-BE49-F238E27FC236}">
              <a16:creationId xmlns:a16="http://schemas.microsoft.com/office/drawing/2014/main" id="{02A276FA-C014-43A0-AD27-E52352624717}"/>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4975277" y="139413926"/>
          <a:ext cx="822560" cy="937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163286</xdr:colOff>
      <xdr:row>28</xdr:row>
      <xdr:rowOff>108857</xdr:rowOff>
    </xdr:from>
    <xdr:to>
      <xdr:col>1</xdr:col>
      <xdr:colOff>1371599</xdr:colOff>
      <xdr:row>28</xdr:row>
      <xdr:rowOff>1329342</xdr:rowOff>
    </xdr:to>
    <xdr:pic>
      <xdr:nvPicPr>
        <xdr:cNvPr id="5" name="Рисунок 4">
          <a:extLst>
            <a:ext uri="{FF2B5EF4-FFF2-40B4-BE49-F238E27FC236}">
              <a16:creationId xmlns:a16="http://schemas.microsoft.com/office/drawing/2014/main" id="{C7B5CE35-0136-462D-AC26-B94EA75F8866}"/>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1197429" y="36195000"/>
          <a:ext cx="1208313" cy="1190005"/>
        </a:xfrm>
        <a:prstGeom prst="rect">
          <a:avLst/>
        </a:prstGeom>
      </xdr:spPr>
    </xdr:pic>
    <xdr:clientData/>
  </xdr:twoCellAnchor>
  <xdr:oneCellAnchor>
    <xdr:from>
      <xdr:col>2</xdr:col>
      <xdr:colOff>2326612</xdr:colOff>
      <xdr:row>44</xdr:row>
      <xdr:rowOff>1307825</xdr:rowOff>
    </xdr:from>
    <xdr:ext cx="944944" cy="817116"/>
    <xdr:pic>
      <xdr:nvPicPr>
        <xdr:cNvPr id="132" name="Рисунок 131" descr="new - Journal of Physical Science">
          <a:extLst>
            <a:ext uri="{FF2B5EF4-FFF2-40B4-BE49-F238E27FC236}">
              <a16:creationId xmlns:a16="http://schemas.microsoft.com/office/drawing/2014/main" id="{021D2DF7-9109-4828-A422-F766B7983078}"/>
            </a:ext>
          </a:extLst>
        </xdr:cNvPr>
        <xdr:cNvPicPr>
          <a:picLocks noChangeAspect="1" noChangeArrowheads="1"/>
        </xdr:cNvPicPr>
      </xdr:nvPicPr>
      <xdr:blipFill>
        <a:blip xmlns:r="http://schemas.openxmlformats.org/officeDocument/2006/relationships" r:embed="rId46" cstate="email">
          <a:extLst>
            <a:ext uri="{28A0092B-C50C-407E-A947-70E740481C1C}">
              <a14:useLocalDpi xmlns:a14="http://schemas.microsoft.com/office/drawing/2010/main"/>
            </a:ext>
          </a:extLst>
        </a:blip>
        <a:srcRect/>
        <a:stretch>
          <a:fillRect/>
        </a:stretch>
      </xdr:blipFill>
      <xdr:spPr bwMode="auto">
        <a:xfrm rot="3388504">
          <a:off x="5035755" y="59449825"/>
          <a:ext cx="817116" cy="9449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217714</xdr:colOff>
      <xdr:row>45</xdr:row>
      <xdr:rowOff>283028</xdr:rowOff>
    </xdr:from>
    <xdr:to>
      <xdr:col>1</xdr:col>
      <xdr:colOff>1558954</xdr:colOff>
      <xdr:row>45</xdr:row>
      <xdr:rowOff>1062173</xdr:rowOff>
    </xdr:to>
    <xdr:pic>
      <xdr:nvPicPr>
        <xdr:cNvPr id="19" name="Рисунок 18">
          <a:extLst>
            <a:ext uri="{FF2B5EF4-FFF2-40B4-BE49-F238E27FC236}">
              <a16:creationId xmlns:a16="http://schemas.microsoft.com/office/drawing/2014/main" id="{762E1862-D41C-4ECC-AFD1-E016533BC557}"/>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1251857" y="61253914"/>
          <a:ext cx="1326000" cy="762000"/>
        </a:xfrm>
        <a:prstGeom prst="rect">
          <a:avLst/>
        </a:prstGeom>
      </xdr:spPr>
    </xdr:pic>
    <xdr:clientData/>
  </xdr:twoCellAnchor>
  <xdr:twoCellAnchor>
    <xdr:from>
      <xdr:col>1</xdr:col>
      <xdr:colOff>88446</xdr:colOff>
      <xdr:row>79</xdr:row>
      <xdr:rowOff>265339</xdr:rowOff>
    </xdr:from>
    <xdr:to>
      <xdr:col>1</xdr:col>
      <xdr:colOff>1625759</xdr:colOff>
      <xdr:row>79</xdr:row>
      <xdr:rowOff>1027339</xdr:rowOff>
    </xdr:to>
    <xdr:pic>
      <xdr:nvPicPr>
        <xdr:cNvPr id="114" name="Picture 1" descr="Picture">
          <a:extLst>
            <a:ext uri="{FF2B5EF4-FFF2-40B4-BE49-F238E27FC236}">
              <a16:creationId xmlns:a16="http://schemas.microsoft.com/office/drawing/2014/main" id="{71D37900-48F4-48CF-97E4-05702567ECA8}"/>
            </a:ext>
          </a:extLst>
        </xdr:cNvPr>
        <xdr:cNvPicPr>
          <a:picLocks noChangeAspect="1"/>
        </xdr:cNvPicPr>
      </xdr:nvPicPr>
      <xdr:blipFill rotWithShape="1">
        <a:blip xmlns:r="http://schemas.openxmlformats.org/officeDocument/2006/relationships" r:embed="rId22" cstate="email">
          <a:extLst>
            <a:ext uri="{28A0092B-C50C-407E-A947-70E740481C1C}">
              <a14:useLocalDpi xmlns:a14="http://schemas.microsoft.com/office/drawing/2010/main"/>
            </a:ext>
          </a:extLst>
        </a:blip>
        <a:srcRect/>
        <a:stretch/>
      </xdr:blipFill>
      <xdr:spPr>
        <a:xfrm>
          <a:off x="1113682" y="103925048"/>
          <a:ext cx="1529693" cy="762000"/>
        </a:xfrm>
        <a:prstGeom prst="rect">
          <a:avLst/>
        </a:prstGeom>
      </xdr:spPr>
    </xdr:pic>
    <xdr:clientData/>
  </xdr:twoCellAnchor>
  <xdr:oneCellAnchor>
    <xdr:from>
      <xdr:col>1</xdr:col>
      <xdr:colOff>57670</xdr:colOff>
      <xdr:row>36</xdr:row>
      <xdr:rowOff>209723</xdr:rowOff>
    </xdr:from>
    <xdr:ext cx="1519228" cy="846686"/>
    <xdr:pic>
      <xdr:nvPicPr>
        <xdr:cNvPr id="134" name="Рисунок 133">
          <a:extLst>
            <a:ext uri="{FF2B5EF4-FFF2-40B4-BE49-F238E27FC236}">
              <a16:creationId xmlns:a16="http://schemas.microsoft.com/office/drawing/2014/main" id="{7C99936D-9706-4E8D-8B7B-979C315F6037}"/>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1079443" y="46016314"/>
          <a:ext cx="1519228" cy="846686"/>
        </a:xfrm>
        <a:prstGeom prst="rect">
          <a:avLst/>
        </a:prstGeom>
      </xdr:spPr>
    </xdr:pic>
    <xdr:clientData/>
  </xdr:oneCellAnchor>
  <xdr:oneCellAnchor>
    <xdr:from>
      <xdr:col>2</xdr:col>
      <xdr:colOff>2264501</xdr:colOff>
      <xdr:row>97</xdr:row>
      <xdr:rowOff>38916</xdr:rowOff>
    </xdr:from>
    <xdr:ext cx="937325" cy="818750"/>
    <xdr:pic>
      <xdr:nvPicPr>
        <xdr:cNvPr id="136" name="Рисунок 135" descr="new - Journal of Physical Science">
          <a:extLst>
            <a:ext uri="{FF2B5EF4-FFF2-40B4-BE49-F238E27FC236}">
              <a16:creationId xmlns:a16="http://schemas.microsoft.com/office/drawing/2014/main" id="{C59B6E65-F2C5-46D1-9B34-05E66EFD264D}"/>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4969018" y="131947142"/>
          <a:ext cx="818750" cy="93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2264501</xdr:colOff>
      <xdr:row>98</xdr:row>
      <xdr:rowOff>38916</xdr:rowOff>
    </xdr:from>
    <xdr:ext cx="937325" cy="818750"/>
    <xdr:pic>
      <xdr:nvPicPr>
        <xdr:cNvPr id="138" name="Рисунок 137" descr="new - Journal of Physical Science">
          <a:extLst>
            <a:ext uri="{FF2B5EF4-FFF2-40B4-BE49-F238E27FC236}">
              <a16:creationId xmlns:a16="http://schemas.microsoft.com/office/drawing/2014/main" id="{2CE5280D-5E6D-4537-A835-1D4A266604AB}"/>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4969018" y="131947142"/>
          <a:ext cx="818750" cy="93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124690</xdr:colOff>
      <xdr:row>97</xdr:row>
      <xdr:rowOff>138545</xdr:rowOff>
    </xdr:from>
    <xdr:to>
      <xdr:col>1</xdr:col>
      <xdr:colOff>1519670</xdr:colOff>
      <xdr:row>97</xdr:row>
      <xdr:rowOff>1367578</xdr:rowOff>
    </xdr:to>
    <xdr:pic>
      <xdr:nvPicPr>
        <xdr:cNvPr id="20" name="Рисунок 19">
          <a:extLst>
            <a:ext uri="{FF2B5EF4-FFF2-40B4-BE49-F238E27FC236}">
              <a16:creationId xmlns:a16="http://schemas.microsoft.com/office/drawing/2014/main" id="{D2F69F6F-2A00-4437-A07B-9B56CF097327}"/>
            </a:ext>
          </a:extLst>
        </xdr:cNvPr>
        <xdr:cNvPicPr>
          <a:picLocks noChangeAspect="1"/>
        </xdr:cNvPicPr>
      </xdr:nvPicPr>
      <xdr:blipFill>
        <a:blip xmlns:r="http://schemas.openxmlformats.org/officeDocument/2006/relationships" r:embed="rId70" cstate="screen">
          <a:extLst>
            <a:ext uri="{28A0092B-C50C-407E-A947-70E740481C1C}">
              <a14:useLocalDpi xmlns:a14="http://schemas.microsoft.com/office/drawing/2010/main"/>
            </a:ext>
          </a:extLst>
        </a:blip>
        <a:stretch>
          <a:fillRect/>
        </a:stretch>
      </xdr:blipFill>
      <xdr:spPr>
        <a:xfrm>
          <a:off x="1149926" y="133724072"/>
          <a:ext cx="1385455" cy="1229033"/>
        </a:xfrm>
        <a:prstGeom prst="rect">
          <a:avLst/>
        </a:prstGeom>
      </xdr:spPr>
    </xdr:pic>
    <xdr:clientData/>
  </xdr:twoCellAnchor>
  <xdr:twoCellAnchor editAs="oneCell">
    <xdr:from>
      <xdr:col>1</xdr:col>
      <xdr:colOff>69273</xdr:colOff>
      <xdr:row>98</xdr:row>
      <xdr:rowOff>263236</xdr:rowOff>
    </xdr:from>
    <xdr:to>
      <xdr:col>1</xdr:col>
      <xdr:colOff>1406784</xdr:colOff>
      <xdr:row>98</xdr:row>
      <xdr:rowOff>1219200</xdr:rowOff>
    </xdr:to>
    <xdr:pic>
      <xdr:nvPicPr>
        <xdr:cNvPr id="21" name="Рисунок 20">
          <a:extLst>
            <a:ext uri="{FF2B5EF4-FFF2-40B4-BE49-F238E27FC236}">
              <a16:creationId xmlns:a16="http://schemas.microsoft.com/office/drawing/2014/main" id="{87181DC1-20F5-4ABD-AB50-0AAE4E7914B0}"/>
            </a:ext>
          </a:extLst>
        </xdr:cNvPr>
        <xdr:cNvPicPr>
          <a:picLocks noChangeAspect="1"/>
        </xdr:cNvPicPr>
      </xdr:nvPicPr>
      <xdr:blipFill>
        <a:blip xmlns:r="http://schemas.openxmlformats.org/officeDocument/2006/relationships" r:embed="rId71" cstate="screen">
          <a:extLst>
            <a:ext uri="{28A0092B-C50C-407E-A947-70E740481C1C}">
              <a14:useLocalDpi xmlns:a14="http://schemas.microsoft.com/office/drawing/2010/main"/>
            </a:ext>
          </a:extLst>
        </a:blip>
        <a:stretch>
          <a:fillRect/>
        </a:stretch>
      </xdr:blipFill>
      <xdr:spPr>
        <a:xfrm>
          <a:off x="1094509" y="135372763"/>
          <a:ext cx="1308936" cy="955964"/>
        </a:xfrm>
        <a:prstGeom prst="rect">
          <a:avLst/>
        </a:prstGeom>
      </xdr:spPr>
    </xdr:pic>
    <xdr:clientData/>
  </xdr:twoCellAnchor>
  <xdr:oneCellAnchor>
    <xdr:from>
      <xdr:col>2</xdr:col>
      <xdr:colOff>2264501</xdr:colOff>
      <xdr:row>99</xdr:row>
      <xdr:rowOff>38916</xdr:rowOff>
    </xdr:from>
    <xdr:ext cx="937325" cy="818750"/>
    <xdr:pic>
      <xdr:nvPicPr>
        <xdr:cNvPr id="137" name="Рисунок 136" descr="new - Journal of Physical Science">
          <a:extLst>
            <a:ext uri="{FF2B5EF4-FFF2-40B4-BE49-F238E27FC236}">
              <a16:creationId xmlns:a16="http://schemas.microsoft.com/office/drawing/2014/main" id="{B78D4D00-F4C4-4A33-A52D-73FA240D1B48}"/>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4970007" y="135089155"/>
          <a:ext cx="818750" cy="93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2347627</xdr:colOff>
      <xdr:row>99</xdr:row>
      <xdr:rowOff>1438225</xdr:rowOff>
    </xdr:from>
    <xdr:ext cx="937325" cy="818750"/>
    <xdr:pic>
      <xdr:nvPicPr>
        <xdr:cNvPr id="140" name="Рисунок 139" descr="new - Journal of Physical Science">
          <a:extLst>
            <a:ext uri="{FF2B5EF4-FFF2-40B4-BE49-F238E27FC236}">
              <a16:creationId xmlns:a16="http://schemas.microsoft.com/office/drawing/2014/main" id="{D580A77E-94CF-42CE-A152-2B00A75EDCED}"/>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5053133" y="138012464"/>
          <a:ext cx="818750" cy="93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2375336</xdr:colOff>
      <xdr:row>101</xdr:row>
      <xdr:rowOff>66626</xdr:rowOff>
    </xdr:from>
    <xdr:ext cx="937325" cy="818750"/>
    <xdr:pic>
      <xdr:nvPicPr>
        <xdr:cNvPr id="141" name="Рисунок 140" descr="new - Journal of Physical Science">
          <a:extLst>
            <a:ext uri="{FF2B5EF4-FFF2-40B4-BE49-F238E27FC236}">
              <a16:creationId xmlns:a16="http://schemas.microsoft.com/office/drawing/2014/main" id="{79C91011-91F9-4B87-83D8-2AAD247563CF}"/>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5080842" y="139688865"/>
          <a:ext cx="818750" cy="93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2209082</xdr:colOff>
      <xdr:row>101</xdr:row>
      <xdr:rowOff>1452080</xdr:rowOff>
    </xdr:from>
    <xdr:ext cx="937325" cy="818750"/>
    <xdr:pic>
      <xdr:nvPicPr>
        <xdr:cNvPr id="142" name="Рисунок 141" descr="new - Journal of Physical Science">
          <a:extLst>
            <a:ext uri="{FF2B5EF4-FFF2-40B4-BE49-F238E27FC236}">
              <a16:creationId xmlns:a16="http://schemas.microsoft.com/office/drawing/2014/main" id="{0B3B988C-90C8-40DD-A668-829FB252DC01}"/>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4914588" y="141074319"/>
          <a:ext cx="818750" cy="9373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221673</xdr:colOff>
      <xdr:row>99</xdr:row>
      <xdr:rowOff>207819</xdr:rowOff>
    </xdr:from>
    <xdr:to>
      <xdr:col>1</xdr:col>
      <xdr:colOff>1481917</xdr:colOff>
      <xdr:row>99</xdr:row>
      <xdr:rowOff>1405473</xdr:rowOff>
    </xdr:to>
    <xdr:pic>
      <xdr:nvPicPr>
        <xdr:cNvPr id="24" name="Рисунок 23">
          <a:extLst>
            <a:ext uri="{FF2B5EF4-FFF2-40B4-BE49-F238E27FC236}">
              <a16:creationId xmlns:a16="http://schemas.microsoft.com/office/drawing/2014/main" id="{7FDC2C2A-88CE-40CA-BBD5-CB444DEBEE38}"/>
            </a:ext>
          </a:extLst>
        </xdr:cNvPr>
        <xdr:cNvPicPr>
          <a:picLocks noChangeAspect="1"/>
        </xdr:cNvPicPr>
      </xdr:nvPicPr>
      <xdr:blipFill>
        <a:blip xmlns:r="http://schemas.openxmlformats.org/officeDocument/2006/relationships" r:embed="rId72" cstate="screen">
          <a:extLst>
            <a:ext uri="{28A0092B-C50C-407E-A947-70E740481C1C}">
              <a14:useLocalDpi xmlns:a14="http://schemas.microsoft.com/office/drawing/2010/main"/>
            </a:ext>
          </a:extLst>
        </a:blip>
        <a:stretch>
          <a:fillRect/>
        </a:stretch>
      </xdr:blipFill>
      <xdr:spPr>
        <a:xfrm>
          <a:off x="1246909" y="136841346"/>
          <a:ext cx="1246909" cy="1182414"/>
        </a:xfrm>
        <a:prstGeom prst="rect">
          <a:avLst/>
        </a:prstGeom>
      </xdr:spPr>
    </xdr:pic>
    <xdr:clientData/>
  </xdr:twoCellAnchor>
  <xdr:twoCellAnchor editAs="oneCell">
    <xdr:from>
      <xdr:col>1</xdr:col>
      <xdr:colOff>69274</xdr:colOff>
      <xdr:row>100</xdr:row>
      <xdr:rowOff>346363</xdr:rowOff>
    </xdr:from>
    <xdr:to>
      <xdr:col>1</xdr:col>
      <xdr:colOff>1371602</xdr:colOff>
      <xdr:row>100</xdr:row>
      <xdr:rowOff>1062235</xdr:rowOff>
    </xdr:to>
    <xdr:pic>
      <xdr:nvPicPr>
        <xdr:cNvPr id="25" name="Рисунок 24">
          <a:extLst>
            <a:ext uri="{FF2B5EF4-FFF2-40B4-BE49-F238E27FC236}">
              <a16:creationId xmlns:a16="http://schemas.microsoft.com/office/drawing/2014/main" id="{DEB674A1-8AE6-4E5B-A317-BABB8F807117}"/>
            </a:ext>
          </a:extLst>
        </xdr:cNvPr>
        <xdr:cNvPicPr>
          <a:picLocks noChangeAspect="1"/>
        </xdr:cNvPicPr>
      </xdr:nvPicPr>
      <xdr:blipFill>
        <a:blip xmlns:r="http://schemas.openxmlformats.org/officeDocument/2006/relationships" r:embed="rId73" cstate="screen">
          <a:extLst>
            <a:ext uri="{28A0092B-C50C-407E-A947-70E740481C1C}">
              <a14:useLocalDpi xmlns:a14="http://schemas.microsoft.com/office/drawing/2010/main"/>
            </a:ext>
          </a:extLst>
        </a:blip>
        <a:stretch>
          <a:fillRect/>
        </a:stretch>
      </xdr:blipFill>
      <xdr:spPr>
        <a:xfrm>
          <a:off x="1094510" y="138503890"/>
          <a:ext cx="1302328" cy="706347"/>
        </a:xfrm>
        <a:prstGeom prst="rect">
          <a:avLst/>
        </a:prstGeom>
      </xdr:spPr>
    </xdr:pic>
    <xdr:clientData/>
  </xdr:twoCellAnchor>
  <xdr:twoCellAnchor editAs="oneCell">
    <xdr:from>
      <xdr:col>1</xdr:col>
      <xdr:colOff>124692</xdr:colOff>
      <xdr:row>101</xdr:row>
      <xdr:rowOff>304799</xdr:rowOff>
    </xdr:from>
    <xdr:to>
      <xdr:col>1</xdr:col>
      <xdr:colOff>1444165</xdr:colOff>
      <xdr:row>101</xdr:row>
      <xdr:rowOff>1024481</xdr:rowOff>
    </xdr:to>
    <xdr:pic>
      <xdr:nvPicPr>
        <xdr:cNvPr id="143" name="Рисунок 142">
          <a:extLst>
            <a:ext uri="{FF2B5EF4-FFF2-40B4-BE49-F238E27FC236}">
              <a16:creationId xmlns:a16="http://schemas.microsoft.com/office/drawing/2014/main" id="{3437026A-D0A3-46C7-8ABE-7C2C0963211F}"/>
            </a:ext>
          </a:extLst>
        </xdr:cNvPr>
        <xdr:cNvPicPr>
          <a:picLocks noChangeAspect="1"/>
        </xdr:cNvPicPr>
      </xdr:nvPicPr>
      <xdr:blipFill>
        <a:blip xmlns:r="http://schemas.openxmlformats.org/officeDocument/2006/relationships" r:embed="rId73" cstate="screen">
          <a:extLst>
            <a:ext uri="{28A0092B-C50C-407E-A947-70E740481C1C}">
              <a14:useLocalDpi xmlns:a14="http://schemas.microsoft.com/office/drawing/2010/main"/>
            </a:ext>
          </a:extLst>
        </a:blip>
        <a:stretch>
          <a:fillRect/>
        </a:stretch>
      </xdr:blipFill>
      <xdr:spPr>
        <a:xfrm>
          <a:off x="1149928" y="139986326"/>
          <a:ext cx="1302328" cy="706347"/>
        </a:xfrm>
        <a:prstGeom prst="rect">
          <a:avLst/>
        </a:prstGeom>
      </xdr:spPr>
    </xdr:pic>
    <xdr:clientData/>
  </xdr:twoCellAnchor>
  <xdr:twoCellAnchor editAs="oneCell">
    <xdr:from>
      <xdr:col>1</xdr:col>
      <xdr:colOff>124690</xdr:colOff>
      <xdr:row>102</xdr:row>
      <xdr:rowOff>152400</xdr:rowOff>
    </xdr:from>
    <xdr:to>
      <xdr:col>1</xdr:col>
      <xdr:colOff>1368656</xdr:colOff>
      <xdr:row>102</xdr:row>
      <xdr:rowOff>1294079</xdr:rowOff>
    </xdr:to>
    <xdr:pic>
      <xdr:nvPicPr>
        <xdr:cNvPr id="37" name="Рисунок 36">
          <a:extLst>
            <a:ext uri="{FF2B5EF4-FFF2-40B4-BE49-F238E27FC236}">
              <a16:creationId xmlns:a16="http://schemas.microsoft.com/office/drawing/2014/main" id="{36DD5D94-5263-4334-A02E-F4B3C9C88184}"/>
            </a:ext>
          </a:extLst>
        </xdr:cNvPr>
        <xdr:cNvPicPr>
          <a:picLocks noChangeAspect="1"/>
        </xdr:cNvPicPr>
      </xdr:nvPicPr>
      <xdr:blipFill>
        <a:blip xmlns:r="http://schemas.openxmlformats.org/officeDocument/2006/relationships" r:embed="rId74" cstate="screen">
          <a:extLst>
            <a:ext uri="{28A0092B-C50C-407E-A947-70E740481C1C}">
              <a14:useLocalDpi xmlns:a14="http://schemas.microsoft.com/office/drawing/2010/main"/>
            </a:ext>
          </a:extLst>
        </a:blip>
        <a:stretch>
          <a:fillRect/>
        </a:stretch>
      </xdr:blipFill>
      <xdr:spPr>
        <a:xfrm>
          <a:off x="1149926" y="141357927"/>
          <a:ext cx="1219201" cy="1141679"/>
        </a:xfrm>
        <a:prstGeom prst="rect">
          <a:avLst/>
        </a:prstGeom>
      </xdr:spPr>
    </xdr:pic>
    <xdr:clientData/>
  </xdr:twoCellAnchor>
  <xdr:oneCellAnchor>
    <xdr:from>
      <xdr:col>1</xdr:col>
      <xdr:colOff>124691</xdr:colOff>
      <xdr:row>112</xdr:row>
      <xdr:rowOff>249382</xdr:rowOff>
    </xdr:from>
    <xdr:ext cx="1311347" cy="914399"/>
    <xdr:pic>
      <xdr:nvPicPr>
        <xdr:cNvPr id="144" name="Рисунок 143">
          <a:extLst>
            <a:ext uri="{FF2B5EF4-FFF2-40B4-BE49-F238E27FC236}">
              <a16:creationId xmlns:a16="http://schemas.microsoft.com/office/drawing/2014/main" id="{09EA6BC9-7D61-4921-A2B3-33B85BCE732B}"/>
            </a:ext>
          </a:extLst>
        </xdr:cNvPr>
        <xdr:cNvPicPr>
          <a:picLocks noChangeAspect="1"/>
        </xdr:cNvPicPr>
      </xdr:nvPicPr>
      <xdr:blipFill>
        <a:blip xmlns:r="http://schemas.openxmlformats.org/officeDocument/2006/relationships" r:embed="rId75" cstate="screen">
          <a:extLst>
            <a:ext uri="{28A0092B-C50C-407E-A947-70E740481C1C}">
              <a14:useLocalDpi xmlns:a14="http://schemas.microsoft.com/office/drawing/2010/main"/>
            </a:ext>
          </a:extLst>
        </a:blip>
        <a:stretch>
          <a:fillRect/>
        </a:stretch>
      </xdr:blipFill>
      <xdr:spPr>
        <a:xfrm>
          <a:off x="1149927" y="156694909"/>
          <a:ext cx="1311347" cy="914399"/>
        </a:xfrm>
        <a:prstGeom prst="rect">
          <a:avLst/>
        </a:prstGeom>
      </xdr:spPr>
    </xdr:pic>
    <xdr:clientData/>
  </xdr:oneCellAnchor>
  <xdr:oneCellAnchor>
    <xdr:from>
      <xdr:col>1</xdr:col>
      <xdr:colOff>221673</xdr:colOff>
      <xdr:row>113</xdr:row>
      <xdr:rowOff>235528</xdr:rowOff>
    </xdr:from>
    <xdr:ext cx="1284695" cy="748146"/>
    <xdr:pic>
      <xdr:nvPicPr>
        <xdr:cNvPr id="145" name="Рисунок 144">
          <a:extLst>
            <a:ext uri="{FF2B5EF4-FFF2-40B4-BE49-F238E27FC236}">
              <a16:creationId xmlns:a16="http://schemas.microsoft.com/office/drawing/2014/main" id="{B12A4131-5700-454B-AA92-91DCD39C46D1}"/>
            </a:ext>
          </a:extLst>
        </xdr:cNvPr>
        <xdr:cNvPicPr>
          <a:picLocks noChangeAspect="1"/>
        </xdr:cNvPicPr>
      </xdr:nvPicPr>
      <xdr:blipFill>
        <a:blip xmlns:r="http://schemas.openxmlformats.org/officeDocument/2006/relationships" r:embed="rId76" cstate="screen">
          <a:extLst>
            <a:ext uri="{28A0092B-C50C-407E-A947-70E740481C1C}">
              <a14:useLocalDpi xmlns:a14="http://schemas.microsoft.com/office/drawing/2010/main"/>
            </a:ext>
          </a:extLst>
        </a:blip>
        <a:stretch>
          <a:fillRect/>
        </a:stretch>
      </xdr:blipFill>
      <xdr:spPr>
        <a:xfrm>
          <a:off x="1246909" y="158205055"/>
          <a:ext cx="1284695" cy="748146"/>
        </a:xfrm>
        <a:prstGeom prst="rect">
          <a:avLst/>
        </a:prstGeom>
      </xdr:spPr>
    </xdr:pic>
    <xdr:clientData/>
  </xdr:oneCellAnchor>
  <xdr:twoCellAnchor editAs="oneCell">
    <xdr:from>
      <xdr:col>1</xdr:col>
      <xdr:colOff>110837</xdr:colOff>
      <xdr:row>103</xdr:row>
      <xdr:rowOff>457200</xdr:rowOff>
    </xdr:from>
    <xdr:to>
      <xdr:col>1</xdr:col>
      <xdr:colOff>1444164</xdr:colOff>
      <xdr:row>103</xdr:row>
      <xdr:rowOff>1100350</xdr:rowOff>
    </xdr:to>
    <xdr:pic>
      <xdr:nvPicPr>
        <xdr:cNvPr id="146" name="Рисунок 145">
          <a:extLst>
            <a:ext uri="{FF2B5EF4-FFF2-40B4-BE49-F238E27FC236}">
              <a16:creationId xmlns:a16="http://schemas.microsoft.com/office/drawing/2014/main" id="{C1968CC9-D18A-4379-8040-84915898F650}"/>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tretch>
          <a:fillRect/>
        </a:stretch>
      </xdr:blipFill>
      <xdr:spPr>
        <a:xfrm>
          <a:off x="1136073" y="143186727"/>
          <a:ext cx="1316182" cy="626005"/>
        </a:xfrm>
        <a:prstGeom prst="rect">
          <a:avLst/>
        </a:prstGeom>
      </xdr:spPr>
    </xdr:pic>
    <xdr:clientData/>
  </xdr:twoCellAnchor>
  <xdr:twoCellAnchor editAs="oneCell">
    <xdr:from>
      <xdr:col>1</xdr:col>
      <xdr:colOff>83127</xdr:colOff>
      <xdr:row>104</xdr:row>
      <xdr:rowOff>193964</xdr:rowOff>
    </xdr:from>
    <xdr:to>
      <xdr:col>2</xdr:col>
      <xdr:colOff>3464</xdr:colOff>
      <xdr:row>104</xdr:row>
      <xdr:rowOff>1140036</xdr:rowOff>
    </xdr:to>
    <xdr:pic>
      <xdr:nvPicPr>
        <xdr:cNvPr id="147" name="Рисунок 146">
          <a:extLst>
            <a:ext uri="{FF2B5EF4-FFF2-40B4-BE49-F238E27FC236}">
              <a16:creationId xmlns:a16="http://schemas.microsoft.com/office/drawing/2014/main" id="{20EB0194-33AD-44FA-B8C3-FC40967CC42C}"/>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108363" y="144447491"/>
          <a:ext cx="1501833" cy="930832"/>
        </a:xfrm>
        <a:prstGeom prst="rect">
          <a:avLst/>
        </a:prstGeom>
      </xdr:spPr>
    </xdr:pic>
    <xdr:clientData/>
  </xdr:twoCellAnchor>
  <xdr:twoCellAnchor editAs="oneCell">
    <xdr:from>
      <xdr:col>1</xdr:col>
      <xdr:colOff>180109</xdr:colOff>
      <xdr:row>105</xdr:row>
      <xdr:rowOff>290946</xdr:rowOff>
    </xdr:from>
    <xdr:to>
      <xdr:col>1</xdr:col>
      <xdr:colOff>1558117</xdr:colOff>
      <xdr:row>105</xdr:row>
      <xdr:rowOff>1407183</xdr:rowOff>
    </xdr:to>
    <xdr:pic>
      <xdr:nvPicPr>
        <xdr:cNvPr id="148" name="Рисунок 147">
          <a:extLst>
            <a:ext uri="{FF2B5EF4-FFF2-40B4-BE49-F238E27FC236}">
              <a16:creationId xmlns:a16="http://schemas.microsoft.com/office/drawing/2014/main" id="{B60BA71B-0B08-4B8D-8F35-CBFA29651066}"/>
            </a:ext>
          </a:extLst>
        </xdr:cNvPr>
        <xdr:cNvPicPr>
          <a:picLocks noChangeAspect="1"/>
        </xdr:cNvPicPr>
      </xdr:nvPicPr>
      <xdr:blipFill>
        <a:blip xmlns:r="http://schemas.openxmlformats.org/officeDocument/2006/relationships" r:embed="rId79" cstate="screen">
          <a:extLst>
            <a:ext uri="{28A0092B-C50C-407E-A947-70E740481C1C}">
              <a14:useLocalDpi xmlns:a14="http://schemas.microsoft.com/office/drawing/2010/main"/>
            </a:ext>
          </a:extLst>
        </a:blip>
        <a:stretch>
          <a:fillRect/>
        </a:stretch>
      </xdr:blipFill>
      <xdr:spPr>
        <a:xfrm>
          <a:off x="1205345" y="146068473"/>
          <a:ext cx="1349433" cy="1116237"/>
        </a:xfrm>
        <a:prstGeom prst="rect">
          <a:avLst/>
        </a:prstGeom>
      </xdr:spPr>
    </xdr:pic>
    <xdr:clientData/>
  </xdr:twoCellAnchor>
  <xdr:twoCellAnchor editAs="oneCell">
    <xdr:from>
      <xdr:col>1</xdr:col>
      <xdr:colOff>55420</xdr:colOff>
      <xdr:row>106</xdr:row>
      <xdr:rowOff>180110</xdr:rowOff>
    </xdr:from>
    <xdr:to>
      <xdr:col>1</xdr:col>
      <xdr:colOff>1444164</xdr:colOff>
      <xdr:row>106</xdr:row>
      <xdr:rowOff>1329851</xdr:rowOff>
    </xdr:to>
    <xdr:pic>
      <xdr:nvPicPr>
        <xdr:cNvPr id="149" name="Рисунок 148">
          <a:extLst>
            <a:ext uri="{FF2B5EF4-FFF2-40B4-BE49-F238E27FC236}">
              <a16:creationId xmlns:a16="http://schemas.microsoft.com/office/drawing/2014/main" id="{0D361FF0-7BB1-4752-BD94-82EE9D0C92EB}"/>
            </a:ext>
          </a:extLst>
        </xdr:cNvPr>
        <xdr:cNvPicPr>
          <a:picLocks noChangeAspect="1"/>
        </xdr:cNvPicPr>
      </xdr:nvPicPr>
      <xdr:blipFill>
        <a:blip xmlns:r="http://schemas.openxmlformats.org/officeDocument/2006/relationships" r:embed="rId80" cstate="screen">
          <a:extLst>
            <a:ext uri="{28A0092B-C50C-407E-A947-70E740481C1C}">
              <a14:useLocalDpi xmlns:a14="http://schemas.microsoft.com/office/drawing/2010/main"/>
            </a:ext>
          </a:extLst>
        </a:blip>
        <a:stretch>
          <a:fillRect/>
        </a:stretch>
      </xdr:blipFill>
      <xdr:spPr>
        <a:xfrm>
          <a:off x="1080656" y="147481637"/>
          <a:ext cx="1371599" cy="1136406"/>
        </a:xfrm>
        <a:prstGeom prst="rect">
          <a:avLst/>
        </a:prstGeom>
      </xdr:spPr>
    </xdr:pic>
    <xdr:clientData/>
  </xdr:twoCellAnchor>
  <xdr:twoCellAnchor editAs="oneCell">
    <xdr:from>
      <xdr:col>1</xdr:col>
      <xdr:colOff>96982</xdr:colOff>
      <xdr:row>107</xdr:row>
      <xdr:rowOff>124691</xdr:rowOff>
    </xdr:from>
    <xdr:to>
      <xdr:col>1</xdr:col>
      <xdr:colOff>1367047</xdr:colOff>
      <xdr:row>107</xdr:row>
      <xdr:rowOff>1219200</xdr:rowOff>
    </xdr:to>
    <xdr:pic>
      <xdr:nvPicPr>
        <xdr:cNvPr id="150" name="Рисунок 149">
          <a:extLst>
            <a:ext uri="{FF2B5EF4-FFF2-40B4-BE49-F238E27FC236}">
              <a16:creationId xmlns:a16="http://schemas.microsoft.com/office/drawing/2014/main" id="{8C6DAA73-5BC2-40AF-99FA-0FF2078C4E43}"/>
            </a:ext>
          </a:extLst>
        </xdr:cNvPr>
        <xdr:cNvPicPr>
          <a:picLocks noChangeAspect="1"/>
        </xdr:cNvPicPr>
      </xdr:nvPicPr>
      <xdr:blipFill>
        <a:blip xmlns:r="http://schemas.openxmlformats.org/officeDocument/2006/relationships" r:embed="rId81" cstate="screen">
          <a:extLst>
            <a:ext uri="{28A0092B-C50C-407E-A947-70E740481C1C}">
              <a14:useLocalDpi xmlns:a14="http://schemas.microsoft.com/office/drawing/2010/main"/>
            </a:ext>
          </a:extLst>
        </a:blip>
        <a:stretch>
          <a:fillRect/>
        </a:stretch>
      </xdr:blipFill>
      <xdr:spPr>
        <a:xfrm>
          <a:off x="1122218" y="148950218"/>
          <a:ext cx="1268160" cy="1094509"/>
        </a:xfrm>
        <a:prstGeom prst="rect">
          <a:avLst/>
        </a:prstGeom>
      </xdr:spPr>
    </xdr:pic>
    <xdr:clientData/>
  </xdr:twoCellAnchor>
  <xdr:twoCellAnchor editAs="oneCell">
    <xdr:from>
      <xdr:col>1</xdr:col>
      <xdr:colOff>457200</xdr:colOff>
      <xdr:row>108</xdr:row>
      <xdr:rowOff>69273</xdr:rowOff>
    </xdr:from>
    <xdr:to>
      <xdr:col>1</xdr:col>
      <xdr:colOff>1519670</xdr:colOff>
      <xdr:row>108</xdr:row>
      <xdr:rowOff>1101311</xdr:rowOff>
    </xdr:to>
    <xdr:pic>
      <xdr:nvPicPr>
        <xdr:cNvPr id="151" name="Рисунок 150">
          <a:extLst>
            <a:ext uri="{FF2B5EF4-FFF2-40B4-BE49-F238E27FC236}">
              <a16:creationId xmlns:a16="http://schemas.microsoft.com/office/drawing/2014/main" id="{596968CB-330F-45C3-81AA-15C07C07BB55}"/>
            </a:ext>
          </a:extLst>
        </xdr:cNvPr>
        <xdr:cNvPicPr>
          <a:picLocks noChangeAspect="1"/>
        </xdr:cNvPicPr>
      </xdr:nvPicPr>
      <xdr:blipFill>
        <a:blip xmlns:r="http://schemas.openxmlformats.org/officeDocument/2006/relationships" r:embed="rId82" cstate="screen">
          <a:extLst>
            <a:ext uri="{28A0092B-C50C-407E-A947-70E740481C1C}">
              <a14:useLocalDpi xmlns:a14="http://schemas.microsoft.com/office/drawing/2010/main"/>
            </a:ext>
          </a:extLst>
        </a:blip>
        <a:stretch>
          <a:fillRect/>
        </a:stretch>
      </xdr:blipFill>
      <xdr:spPr>
        <a:xfrm>
          <a:off x="457200" y="1090818933"/>
          <a:ext cx="1052945" cy="1022513"/>
        </a:xfrm>
        <a:prstGeom prst="rect">
          <a:avLst/>
        </a:prstGeom>
      </xdr:spPr>
    </xdr:pic>
    <xdr:clientData/>
  </xdr:twoCellAnchor>
  <xdr:twoCellAnchor editAs="oneCell">
    <xdr:from>
      <xdr:col>1</xdr:col>
      <xdr:colOff>138546</xdr:colOff>
      <xdr:row>109</xdr:row>
      <xdr:rowOff>221673</xdr:rowOff>
    </xdr:from>
    <xdr:to>
      <xdr:col>1</xdr:col>
      <xdr:colOff>1405025</xdr:colOff>
      <xdr:row>109</xdr:row>
      <xdr:rowOff>1482727</xdr:rowOff>
    </xdr:to>
    <xdr:pic>
      <xdr:nvPicPr>
        <xdr:cNvPr id="152" name="Рисунок 151">
          <a:extLst>
            <a:ext uri="{FF2B5EF4-FFF2-40B4-BE49-F238E27FC236}">
              <a16:creationId xmlns:a16="http://schemas.microsoft.com/office/drawing/2014/main" id="{6129CE0B-9524-475E-8782-BAD17C0763BF}"/>
            </a:ext>
          </a:extLst>
        </xdr:cNvPr>
        <xdr:cNvPicPr>
          <a:picLocks noChangeAspect="1"/>
        </xdr:cNvPicPr>
      </xdr:nvPicPr>
      <xdr:blipFill>
        <a:blip xmlns:r="http://schemas.openxmlformats.org/officeDocument/2006/relationships" r:embed="rId83" cstate="screen">
          <a:extLst>
            <a:ext uri="{28A0092B-C50C-407E-A947-70E740481C1C}">
              <a14:useLocalDpi xmlns:a14="http://schemas.microsoft.com/office/drawing/2010/main"/>
            </a:ext>
          </a:extLst>
        </a:blip>
        <a:stretch>
          <a:fillRect/>
        </a:stretch>
      </xdr:blipFill>
      <xdr:spPr>
        <a:xfrm>
          <a:off x="1163782" y="152095200"/>
          <a:ext cx="1260764" cy="1253434"/>
        </a:xfrm>
        <a:prstGeom prst="rect">
          <a:avLst/>
        </a:prstGeom>
      </xdr:spPr>
    </xdr:pic>
    <xdr:clientData/>
  </xdr:twoCellAnchor>
  <xdr:twoCellAnchor editAs="oneCell">
    <xdr:from>
      <xdr:col>1</xdr:col>
      <xdr:colOff>96982</xdr:colOff>
      <xdr:row>110</xdr:row>
      <xdr:rowOff>193963</xdr:rowOff>
    </xdr:from>
    <xdr:to>
      <xdr:col>1</xdr:col>
      <xdr:colOff>1406264</xdr:colOff>
      <xdr:row>110</xdr:row>
      <xdr:rowOff>1444162</xdr:rowOff>
    </xdr:to>
    <xdr:pic>
      <xdr:nvPicPr>
        <xdr:cNvPr id="153" name="Рисунок 152">
          <a:extLst>
            <a:ext uri="{FF2B5EF4-FFF2-40B4-BE49-F238E27FC236}">
              <a16:creationId xmlns:a16="http://schemas.microsoft.com/office/drawing/2014/main" id="{43140C97-B53D-4B9C-92BC-421E5B2E91DB}"/>
            </a:ext>
          </a:extLst>
        </xdr:cNvPr>
        <xdr:cNvPicPr>
          <a:picLocks noChangeAspect="1"/>
        </xdr:cNvPicPr>
      </xdr:nvPicPr>
      <xdr:blipFill>
        <a:blip xmlns:r="http://schemas.openxmlformats.org/officeDocument/2006/relationships" r:embed="rId84" cstate="screen">
          <a:extLst>
            <a:ext uri="{28A0092B-C50C-407E-A947-70E740481C1C}">
              <a14:useLocalDpi xmlns:a14="http://schemas.microsoft.com/office/drawing/2010/main"/>
            </a:ext>
          </a:extLst>
        </a:blip>
        <a:stretch>
          <a:fillRect/>
        </a:stretch>
      </xdr:blipFill>
      <xdr:spPr>
        <a:xfrm>
          <a:off x="1122218" y="153591490"/>
          <a:ext cx="1295947" cy="1233054"/>
        </a:xfrm>
        <a:prstGeom prst="rect">
          <a:avLst/>
        </a:prstGeom>
      </xdr:spPr>
    </xdr:pic>
    <xdr:clientData/>
  </xdr:twoCellAnchor>
  <xdr:twoCellAnchor editAs="oneCell">
    <xdr:from>
      <xdr:col>1</xdr:col>
      <xdr:colOff>581891</xdr:colOff>
      <xdr:row>111</xdr:row>
      <xdr:rowOff>152401</xdr:rowOff>
    </xdr:from>
    <xdr:to>
      <xdr:col>1</xdr:col>
      <xdr:colOff>1177421</xdr:colOff>
      <xdr:row>111</xdr:row>
      <xdr:rowOff>1139364</xdr:rowOff>
    </xdr:to>
    <xdr:pic>
      <xdr:nvPicPr>
        <xdr:cNvPr id="154" name="Рисунок 153">
          <a:extLst>
            <a:ext uri="{FF2B5EF4-FFF2-40B4-BE49-F238E27FC236}">
              <a16:creationId xmlns:a16="http://schemas.microsoft.com/office/drawing/2014/main" id="{E47B16BC-D55C-49B0-BF94-3F061F32BF0E}"/>
            </a:ext>
          </a:extLst>
        </xdr:cNvPr>
        <xdr:cNvPicPr>
          <a:picLocks noChangeAspect="1"/>
        </xdr:cNvPicPr>
      </xdr:nvPicPr>
      <xdr:blipFill>
        <a:blip xmlns:r="http://schemas.openxmlformats.org/officeDocument/2006/relationships" r:embed="rId85" cstate="screen">
          <a:extLst>
            <a:ext uri="{28A0092B-C50C-407E-A947-70E740481C1C}">
              <a14:useLocalDpi xmlns:a14="http://schemas.microsoft.com/office/drawing/2010/main"/>
            </a:ext>
          </a:extLst>
        </a:blip>
        <a:stretch>
          <a:fillRect/>
        </a:stretch>
      </xdr:blipFill>
      <xdr:spPr>
        <a:xfrm>
          <a:off x="581891" y="1095535021"/>
          <a:ext cx="578385" cy="969818"/>
        </a:xfrm>
        <a:prstGeom prst="rect">
          <a:avLst/>
        </a:prstGeom>
      </xdr:spPr>
    </xdr:pic>
    <xdr:clientData/>
  </xdr:twoCellAnchor>
  <xdr:twoCellAnchor>
    <xdr:from>
      <xdr:col>1</xdr:col>
      <xdr:colOff>277091</xdr:colOff>
      <xdr:row>5</xdr:row>
      <xdr:rowOff>193965</xdr:rowOff>
    </xdr:from>
    <xdr:to>
      <xdr:col>1</xdr:col>
      <xdr:colOff>1298747</xdr:colOff>
      <xdr:row>5</xdr:row>
      <xdr:rowOff>1205347</xdr:rowOff>
    </xdr:to>
    <xdr:pic>
      <xdr:nvPicPr>
        <xdr:cNvPr id="156" name="Picture 1" descr="Picture">
          <a:extLst>
            <a:ext uri="{FF2B5EF4-FFF2-40B4-BE49-F238E27FC236}">
              <a16:creationId xmlns:a16="http://schemas.microsoft.com/office/drawing/2014/main" id="{87C28FC5-E4C5-43BA-B64C-875A050A9EC7}"/>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a:ext>
          </a:extLst>
        </a:blip>
        <a:stretch>
          <a:fillRect/>
        </a:stretch>
      </xdr:blipFill>
      <xdr:spPr>
        <a:xfrm>
          <a:off x="277091" y="1198606605"/>
          <a:ext cx="1021656" cy="1011382"/>
        </a:xfrm>
        <a:prstGeom prst="rect">
          <a:avLst/>
        </a:prstGeom>
      </xdr:spPr>
    </xdr:pic>
    <xdr:clientData/>
  </xdr:twoCellAnchor>
  <xdr:twoCellAnchor>
    <xdr:from>
      <xdr:col>1</xdr:col>
      <xdr:colOff>332509</xdr:colOff>
      <xdr:row>6</xdr:row>
      <xdr:rowOff>27710</xdr:rowOff>
    </xdr:from>
    <xdr:to>
      <xdr:col>1</xdr:col>
      <xdr:colOff>1354165</xdr:colOff>
      <xdr:row>6</xdr:row>
      <xdr:rowOff>1039092</xdr:rowOff>
    </xdr:to>
    <xdr:pic>
      <xdr:nvPicPr>
        <xdr:cNvPr id="157" name="Picture 1" descr="Picture">
          <a:extLst>
            <a:ext uri="{FF2B5EF4-FFF2-40B4-BE49-F238E27FC236}">
              <a16:creationId xmlns:a16="http://schemas.microsoft.com/office/drawing/2014/main" id="{0FC70CCE-2D46-45D5-A1A4-05EB1ED57BF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a:ext>
          </a:extLst>
        </a:blip>
        <a:stretch>
          <a:fillRect/>
        </a:stretch>
      </xdr:blipFill>
      <xdr:spPr>
        <a:xfrm>
          <a:off x="332509" y="1199720510"/>
          <a:ext cx="1021656" cy="1011382"/>
        </a:xfrm>
        <a:prstGeom prst="rect">
          <a:avLst/>
        </a:prstGeom>
      </xdr:spPr>
    </xdr:pic>
    <xdr:clientData/>
  </xdr:twoCellAnchor>
  <xdr:twoCellAnchor editAs="oneCell">
    <xdr:from>
      <xdr:col>1</xdr:col>
      <xdr:colOff>95250</xdr:colOff>
      <xdr:row>114</xdr:row>
      <xdr:rowOff>209551</xdr:rowOff>
    </xdr:from>
    <xdr:to>
      <xdr:col>1</xdr:col>
      <xdr:colOff>1444219</xdr:colOff>
      <xdr:row>114</xdr:row>
      <xdr:rowOff>1329691</xdr:rowOff>
    </xdr:to>
    <xdr:pic>
      <xdr:nvPicPr>
        <xdr:cNvPr id="46" name="Рисунок 45">
          <a:extLst>
            <a:ext uri="{FF2B5EF4-FFF2-40B4-BE49-F238E27FC236}">
              <a16:creationId xmlns:a16="http://schemas.microsoft.com/office/drawing/2014/main" id="{D011DD8A-67BF-4AF0-BF91-8AE3A5323E00}"/>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a:ext>
          </a:extLst>
        </a:blip>
        <a:stretch>
          <a:fillRect/>
        </a:stretch>
      </xdr:blipFill>
      <xdr:spPr>
        <a:xfrm>
          <a:off x="1123950" y="159219901"/>
          <a:ext cx="1324204" cy="1120140"/>
        </a:xfrm>
        <a:prstGeom prst="rect">
          <a:avLst/>
        </a:prstGeom>
      </xdr:spPr>
    </xdr:pic>
    <xdr:clientData/>
  </xdr:twoCellAnchor>
  <xdr:twoCellAnchor editAs="oneCell">
    <xdr:from>
      <xdr:col>1</xdr:col>
      <xdr:colOff>133351</xdr:colOff>
      <xdr:row>115</xdr:row>
      <xdr:rowOff>238126</xdr:rowOff>
    </xdr:from>
    <xdr:to>
      <xdr:col>1</xdr:col>
      <xdr:colOff>1332489</xdr:colOff>
      <xdr:row>115</xdr:row>
      <xdr:rowOff>948691</xdr:rowOff>
    </xdr:to>
    <xdr:pic>
      <xdr:nvPicPr>
        <xdr:cNvPr id="51" name="Рисунок 50">
          <a:extLst>
            <a:ext uri="{FF2B5EF4-FFF2-40B4-BE49-F238E27FC236}">
              <a16:creationId xmlns:a16="http://schemas.microsoft.com/office/drawing/2014/main" id="{6F6D02F8-DA81-46FF-B09C-8F13AD2EFE93}"/>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a:ext>
          </a:extLst>
        </a:blip>
        <a:stretch>
          <a:fillRect/>
        </a:stretch>
      </xdr:blipFill>
      <xdr:spPr>
        <a:xfrm>
          <a:off x="1162051" y="160839151"/>
          <a:ext cx="1199138" cy="701040"/>
        </a:xfrm>
        <a:prstGeom prst="rect">
          <a:avLst/>
        </a:prstGeom>
      </xdr:spPr>
    </xdr:pic>
    <xdr:clientData/>
  </xdr:twoCellAnchor>
  <xdr:twoCellAnchor editAs="oneCell">
    <xdr:from>
      <xdr:col>1</xdr:col>
      <xdr:colOff>209550</xdr:colOff>
      <xdr:row>116</xdr:row>
      <xdr:rowOff>257175</xdr:rowOff>
    </xdr:from>
    <xdr:to>
      <xdr:col>1</xdr:col>
      <xdr:colOff>1373977</xdr:colOff>
      <xdr:row>116</xdr:row>
      <xdr:rowOff>1291590</xdr:rowOff>
    </xdr:to>
    <xdr:pic>
      <xdr:nvPicPr>
        <xdr:cNvPr id="59" name="Рисунок 58">
          <a:extLst>
            <a:ext uri="{FF2B5EF4-FFF2-40B4-BE49-F238E27FC236}">
              <a16:creationId xmlns:a16="http://schemas.microsoft.com/office/drawing/2014/main" id="{0B89D0D4-2CFA-43D1-A4DB-BE1871675547}"/>
            </a:ext>
          </a:extLst>
        </xdr:cNvPr>
        <xdr:cNvPicPr>
          <a:picLocks noChangeAspect="1"/>
        </xdr:cNvPicPr>
      </xdr:nvPicPr>
      <xdr:blipFill>
        <a:blip xmlns:r="http://schemas.openxmlformats.org/officeDocument/2006/relationships" r:embed="rId89" cstate="print">
          <a:extLst>
            <a:ext uri="{28A0092B-C50C-407E-A947-70E740481C1C}">
              <a14:useLocalDpi xmlns:a14="http://schemas.microsoft.com/office/drawing/2010/main"/>
            </a:ext>
          </a:extLst>
        </a:blip>
        <a:stretch>
          <a:fillRect/>
        </a:stretch>
      </xdr:blipFill>
      <xdr:spPr>
        <a:xfrm>
          <a:off x="1238250" y="162506025"/>
          <a:ext cx="1164427" cy="1028700"/>
        </a:xfrm>
        <a:prstGeom prst="rect">
          <a:avLst/>
        </a:prstGeom>
      </xdr:spPr>
    </xdr:pic>
    <xdr:clientData/>
  </xdr:twoCellAnchor>
  <xdr:twoCellAnchor editAs="oneCell">
    <xdr:from>
      <xdr:col>1</xdr:col>
      <xdr:colOff>64770</xdr:colOff>
      <xdr:row>2</xdr:row>
      <xdr:rowOff>621030</xdr:rowOff>
    </xdr:from>
    <xdr:to>
      <xdr:col>2</xdr:col>
      <xdr:colOff>735</xdr:colOff>
      <xdr:row>2</xdr:row>
      <xdr:rowOff>1291590</xdr:rowOff>
    </xdr:to>
    <xdr:pic>
      <xdr:nvPicPr>
        <xdr:cNvPr id="60" name="Рисунок 59">
          <a:extLst>
            <a:ext uri="{FF2B5EF4-FFF2-40B4-BE49-F238E27FC236}">
              <a16:creationId xmlns:a16="http://schemas.microsoft.com/office/drawing/2014/main" id="{11E5676C-5357-4B27-A693-BF2E811BE9E6}"/>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a:ext>
          </a:extLst>
        </a:blip>
        <a:stretch>
          <a:fillRect/>
        </a:stretch>
      </xdr:blipFill>
      <xdr:spPr>
        <a:xfrm>
          <a:off x="1093470" y="2373630"/>
          <a:ext cx="1509841" cy="653415"/>
        </a:xfrm>
        <a:prstGeom prst="rect">
          <a:avLst/>
        </a:prstGeom>
      </xdr:spPr>
    </xdr:pic>
    <xdr:clientData/>
  </xdr:twoCellAnchor>
  <xdr:twoCellAnchor editAs="oneCell">
    <xdr:from>
      <xdr:col>1</xdr:col>
      <xdr:colOff>294492</xdr:colOff>
      <xdr:row>117</xdr:row>
      <xdr:rowOff>120560</xdr:rowOff>
    </xdr:from>
    <xdr:to>
      <xdr:col>1</xdr:col>
      <xdr:colOff>1177439</xdr:colOff>
      <xdr:row>117</xdr:row>
      <xdr:rowOff>1070460</xdr:rowOff>
    </xdr:to>
    <xdr:pic>
      <xdr:nvPicPr>
        <xdr:cNvPr id="139" name="Рисунок 138">
          <a:extLst>
            <a:ext uri="{FF2B5EF4-FFF2-40B4-BE49-F238E27FC236}">
              <a16:creationId xmlns:a16="http://schemas.microsoft.com/office/drawing/2014/main" id="{45A6CA51-FB61-4DAC-8DE1-59F7B22A48BB}"/>
            </a:ext>
          </a:extLst>
        </xdr:cNvPr>
        <xdr:cNvPicPr>
          <a:picLocks noChangeAspect="1"/>
        </xdr:cNvPicPr>
      </xdr:nvPicPr>
      <xdr:blipFill>
        <a:blip xmlns:r="http://schemas.openxmlformats.org/officeDocument/2006/relationships" r:embed="rId91" cstate="print">
          <a:extLst>
            <a:ext uri="{28A0092B-C50C-407E-A947-70E740481C1C}">
              <a14:useLocalDpi xmlns:a14="http://schemas.microsoft.com/office/drawing/2010/main"/>
            </a:ext>
          </a:extLst>
        </a:blip>
        <a:stretch>
          <a:fillRect/>
        </a:stretch>
      </xdr:blipFill>
      <xdr:spPr>
        <a:xfrm>
          <a:off x="1328635" y="165937203"/>
          <a:ext cx="875327" cy="959425"/>
        </a:xfrm>
        <a:prstGeom prst="rect">
          <a:avLst/>
        </a:prstGeom>
      </xdr:spPr>
    </xdr:pic>
    <xdr:clientData/>
  </xdr:twoCellAnchor>
  <xdr:twoCellAnchor editAs="oneCell">
    <xdr:from>
      <xdr:col>1</xdr:col>
      <xdr:colOff>261511</xdr:colOff>
      <xdr:row>118</xdr:row>
      <xdr:rowOff>202201</xdr:rowOff>
    </xdr:from>
    <xdr:to>
      <xdr:col>1</xdr:col>
      <xdr:colOff>1101313</xdr:colOff>
      <xdr:row>118</xdr:row>
      <xdr:rowOff>1108138</xdr:rowOff>
    </xdr:to>
    <xdr:pic>
      <xdr:nvPicPr>
        <xdr:cNvPr id="155" name="Рисунок 154">
          <a:extLst>
            <a:ext uri="{FF2B5EF4-FFF2-40B4-BE49-F238E27FC236}">
              <a16:creationId xmlns:a16="http://schemas.microsoft.com/office/drawing/2014/main" id="{0F7BF0F1-93A1-4FE3-A37E-180D6ACE395B}"/>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a:ext>
          </a:extLst>
        </a:blip>
        <a:stretch>
          <a:fillRect/>
        </a:stretch>
      </xdr:blipFill>
      <xdr:spPr>
        <a:xfrm>
          <a:off x="1295654" y="167325130"/>
          <a:ext cx="839802" cy="913557"/>
        </a:xfrm>
        <a:prstGeom prst="rect">
          <a:avLst/>
        </a:prstGeom>
      </xdr:spPr>
    </xdr:pic>
    <xdr:clientData/>
  </xdr:twoCellAnchor>
  <xdr:twoCellAnchor editAs="oneCell">
    <xdr:from>
      <xdr:col>1</xdr:col>
      <xdr:colOff>238971</xdr:colOff>
      <xdr:row>119</xdr:row>
      <xdr:rowOff>149679</xdr:rowOff>
    </xdr:from>
    <xdr:to>
      <xdr:col>1</xdr:col>
      <xdr:colOff>1223876</xdr:colOff>
      <xdr:row>119</xdr:row>
      <xdr:rowOff>1063318</xdr:rowOff>
    </xdr:to>
    <xdr:pic>
      <xdr:nvPicPr>
        <xdr:cNvPr id="158" name="Рисунок 157">
          <a:extLst>
            <a:ext uri="{FF2B5EF4-FFF2-40B4-BE49-F238E27FC236}">
              <a16:creationId xmlns:a16="http://schemas.microsoft.com/office/drawing/2014/main" id="{E195DB34-89FE-41DA-BC28-B74EB13C5D5E}"/>
            </a:ext>
          </a:extLst>
        </xdr:cNvPr>
        <xdr:cNvPicPr>
          <a:picLocks noChangeAspect="1"/>
        </xdr:cNvPicPr>
      </xdr:nvPicPr>
      <xdr:blipFill>
        <a:blip xmlns:r="http://schemas.openxmlformats.org/officeDocument/2006/relationships" r:embed="rId93" cstate="print">
          <a:extLst>
            <a:ext uri="{28A0092B-C50C-407E-A947-70E740481C1C}">
              <a14:useLocalDpi xmlns:a14="http://schemas.microsoft.com/office/drawing/2010/main"/>
            </a:ext>
          </a:extLst>
        </a:blip>
        <a:stretch>
          <a:fillRect/>
        </a:stretch>
      </xdr:blipFill>
      <xdr:spPr>
        <a:xfrm>
          <a:off x="1273114" y="168578893"/>
          <a:ext cx="986810" cy="904114"/>
        </a:xfrm>
        <a:prstGeom prst="rect">
          <a:avLst/>
        </a:prstGeom>
      </xdr:spPr>
    </xdr:pic>
    <xdr:clientData/>
  </xdr:twoCellAnchor>
  <xdr:twoCellAnchor editAs="oneCell">
    <xdr:from>
      <xdr:col>1</xdr:col>
      <xdr:colOff>208122</xdr:colOff>
      <xdr:row>120</xdr:row>
      <xdr:rowOff>207918</xdr:rowOff>
    </xdr:from>
    <xdr:to>
      <xdr:col>1</xdr:col>
      <xdr:colOff>1139746</xdr:colOff>
      <xdr:row>120</xdr:row>
      <xdr:rowOff>1100868</xdr:rowOff>
    </xdr:to>
    <xdr:pic>
      <xdr:nvPicPr>
        <xdr:cNvPr id="159" name="Рисунок 158">
          <a:extLst>
            <a:ext uri="{FF2B5EF4-FFF2-40B4-BE49-F238E27FC236}">
              <a16:creationId xmlns:a16="http://schemas.microsoft.com/office/drawing/2014/main" id="{650B214D-F746-47E1-83A2-05F4F995E798}"/>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a:ext>
          </a:extLst>
        </a:blip>
        <a:stretch>
          <a:fillRect/>
        </a:stretch>
      </xdr:blipFill>
      <xdr:spPr>
        <a:xfrm>
          <a:off x="1242265" y="169793739"/>
          <a:ext cx="927814" cy="875805"/>
        </a:xfrm>
        <a:prstGeom prst="rect">
          <a:avLst/>
        </a:prstGeom>
      </xdr:spPr>
    </xdr:pic>
    <xdr:clientData/>
  </xdr:twoCellAnchor>
  <xdr:twoCellAnchor editAs="oneCell">
    <xdr:from>
      <xdr:col>1</xdr:col>
      <xdr:colOff>346364</xdr:colOff>
      <xdr:row>121</xdr:row>
      <xdr:rowOff>69273</xdr:rowOff>
    </xdr:from>
    <xdr:to>
      <xdr:col>1</xdr:col>
      <xdr:colOff>1139674</xdr:colOff>
      <xdr:row>121</xdr:row>
      <xdr:rowOff>1069917</xdr:rowOff>
    </xdr:to>
    <xdr:pic>
      <xdr:nvPicPr>
        <xdr:cNvPr id="168" name="Рисунок 167">
          <a:extLst>
            <a:ext uri="{FF2B5EF4-FFF2-40B4-BE49-F238E27FC236}">
              <a16:creationId xmlns:a16="http://schemas.microsoft.com/office/drawing/2014/main" id="{130915B0-7A3D-4173-876A-8D03FED69903}"/>
            </a:ext>
          </a:extLst>
        </xdr:cNvPr>
        <xdr:cNvPicPr>
          <a:picLocks noChangeAspect="1"/>
        </xdr:cNvPicPr>
      </xdr:nvPicPr>
      <xdr:blipFill>
        <a:blip xmlns:r="http://schemas.openxmlformats.org/officeDocument/2006/relationships" r:embed="rId95" cstate="print">
          <a:extLst>
            <a:ext uri="{28A0092B-C50C-407E-A947-70E740481C1C}">
              <a14:useLocalDpi xmlns:a14="http://schemas.microsoft.com/office/drawing/2010/main"/>
            </a:ext>
          </a:extLst>
        </a:blip>
        <a:stretch>
          <a:fillRect/>
        </a:stretch>
      </xdr:blipFill>
      <xdr:spPr>
        <a:xfrm>
          <a:off x="1350819" y="180524728"/>
          <a:ext cx="781880" cy="1004454"/>
        </a:xfrm>
        <a:prstGeom prst="rect">
          <a:avLst/>
        </a:prstGeom>
      </xdr:spPr>
    </xdr:pic>
    <xdr:clientData/>
  </xdr:twoCellAnchor>
  <xdr:twoCellAnchor editAs="oneCell">
    <xdr:from>
      <xdr:col>1</xdr:col>
      <xdr:colOff>190502</xdr:colOff>
      <xdr:row>122</xdr:row>
      <xdr:rowOff>277092</xdr:rowOff>
    </xdr:from>
    <xdr:to>
      <xdr:col>1</xdr:col>
      <xdr:colOff>1333500</xdr:colOff>
      <xdr:row>122</xdr:row>
      <xdr:rowOff>1223919</xdr:rowOff>
    </xdr:to>
    <xdr:pic>
      <xdr:nvPicPr>
        <xdr:cNvPr id="169" name="Рисунок 168">
          <a:extLst>
            <a:ext uri="{FF2B5EF4-FFF2-40B4-BE49-F238E27FC236}">
              <a16:creationId xmlns:a16="http://schemas.microsoft.com/office/drawing/2014/main" id="{D694CE23-5286-4679-B2CB-226F5770FF42}"/>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a:ext>
          </a:extLst>
        </a:blip>
        <a:stretch>
          <a:fillRect/>
        </a:stretch>
      </xdr:blipFill>
      <xdr:spPr>
        <a:xfrm>
          <a:off x="1194957" y="182031410"/>
          <a:ext cx="1142998" cy="948732"/>
        </a:xfrm>
        <a:prstGeom prst="rect">
          <a:avLst/>
        </a:prstGeom>
      </xdr:spPr>
    </xdr:pic>
    <xdr:clientData/>
  </xdr:twoCellAnchor>
  <xdr:twoCellAnchor editAs="oneCell">
    <xdr:from>
      <xdr:col>1</xdr:col>
      <xdr:colOff>155866</xdr:colOff>
      <xdr:row>123</xdr:row>
      <xdr:rowOff>242456</xdr:rowOff>
    </xdr:from>
    <xdr:to>
      <xdr:col>1</xdr:col>
      <xdr:colOff>1291070</xdr:colOff>
      <xdr:row>123</xdr:row>
      <xdr:rowOff>1367250</xdr:rowOff>
    </xdr:to>
    <xdr:pic>
      <xdr:nvPicPr>
        <xdr:cNvPr id="170" name="Рисунок 169">
          <a:extLst>
            <a:ext uri="{FF2B5EF4-FFF2-40B4-BE49-F238E27FC236}">
              <a16:creationId xmlns:a16="http://schemas.microsoft.com/office/drawing/2014/main" id="{5B193728-9E87-4426-AE0E-9DA2A069F9DF}"/>
            </a:ext>
          </a:extLst>
        </xdr:cNvPr>
        <xdr:cNvPicPr>
          <a:picLocks noChangeAspect="1"/>
        </xdr:cNvPicPr>
      </xdr:nvPicPr>
      <xdr:blipFill>
        <a:blip xmlns:r="http://schemas.openxmlformats.org/officeDocument/2006/relationships" r:embed="rId97" cstate="print">
          <a:extLst>
            <a:ext uri="{28A0092B-C50C-407E-A947-70E740481C1C}">
              <a14:useLocalDpi xmlns:a14="http://schemas.microsoft.com/office/drawing/2010/main"/>
            </a:ext>
          </a:extLst>
        </a:blip>
        <a:stretch>
          <a:fillRect/>
        </a:stretch>
      </xdr:blipFill>
      <xdr:spPr>
        <a:xfrm>
          <a:off x="1160321" y="183711274"/>
          <a:ext cx="1125679" cy="1115269"/>
        </a:xfrm>
        <a:prstGeom prst="rect">
          <a:avLst/>
        </a:prstGeom>
      </xdr:spPr>
    </xdr:pic>
    <xdr:clientData/>
  </xdr:twoCellAnchor>
  <xdr:twoCellAnchor editAs="oneCell">
    <xdr:from>
      <xdr:col>1</xdr:col>
      <xdr:colOff>103910</xdr:colOff>
      <xdr:row>124</xdr:row>
      <xdr:rowOff>502230</xdr:rowOff>
    </xdr:from>
    <xdr:to>
      <xdr:col>1</xdr:col>
      <xdr:colOff>1489363</xdr:colOff>
      <xdr:row>124</xdr:row>
      <xdr:rowOff>1482520</xdr:rowOff>
    </xdr:to>
    <xdr:pic>
      <xdr:nvPicPr>
        <xdr:cNvPr id="171" name="Рисунок 170">
          <a:extLst>
            <a:ext uri="{FF2B5EF4-FFF2-40B4-BE49-F238E27FC236}">
              <a16:creationId xmlns:a16="http://schemas.microsoft.com/office/drawing/2014/main" id="{AA931C10-22D8-41FF-B6AE-BE8986076B9B}"/>
            </a:ext>
          </a:extLst>
        </xdr:cNvPr>
        <xdr:cNvPicPr>
          <a:picLocks noChangeAspect="1"/>
        </xdr:cNvPicPr>
      </xdr:nvPicPr>
      <xdr:blipFill>
        <a:blip xmlns:r="http://schemas.openxmlformats.org/officeDocument/2006/relationships" r:embed="rId98"/>
        <a:stretch>
          <a:fillRect/>
        </a:stretch>
      </xdr:blipFill>
      <xdr:spPr>
        <a:xfrm>
          <a:off x="1108365" y="185685548"/>
          <a:ext cx="1385453" cy="965050"/>
        </a:xfrm>
        <a:prstGeom prst="rect">
          <a:avLst/>
        </a:prstGeom>
      </xdr:spPr>
    </xdr:pic>
    <xdr:clientData/>
  </xdr:twoCellAnchor>
  <xdr:twoCellAnchor editAs="oneCell">
    <xdr:from>
      <xdr:col>1</xdr:col>
      <xdr:colOff>173182</xdr:colOff>
      <xdr:row>125</xdr:row>
      <xdr:rowOff>277092</xdr:rowOff>
    </xdr:from>
    <xdr:to>
      <xdr:col>1</xdr:col>
      <xdr:colOff>1298864</xdr:colOff>
      <xdr:row>125</xdr:row>
      <xdr:rowOff>1368441</xdr:rowOff>
    </xdr:to>
    <xdr:pic>
      <xdr:nvPicPr>
        <xdr:cNvPr id="172" name="Рисунок 171">
          <a:extLst>
            <a:ext uri="{FF2B5EF4-FFF2-40B4-BE49-F238E27FC236}">
              <a16:creationId xmlns:a16="http://schemas.microsoft.com/office/drawing/2014/main" id="{5BC04A59-C9B3-492F-9D6A-6F229048B36E}"/>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a:ext>
          </a:extLst>
        </a:blip>
        <a:stretch>
          <a:fillRect/>
        </a:stretch>
      </xdr:blipFill>
      <xdr:spPr>
        <a:xfrm>
          <a:off x="1177637" y="186863183"/>
          <a:ext cx="1125682" cy="1081824"/>
        </a:xfrm>
        <a:prstGeom prst="rect">
          <a:avLst/>
        </a:prstGeom>
      </xdr:spPr>
    </xdr:pic>
    <xdr:clientData/>
  </xdr:twoCellAnchor>
  <xdr:twoCellAnchor>
    <xdr:from>
      <xdr:col>1</xdr:col>
      <xdr:colOff>471055</xdr:colOff>
      <xdr:row>127</xdr:row>
      <xdr:rowOff>55419</xdr:rowOff>
    </xdr:from>
    <xdr:to>
      <xdr:col>1</xdr:col>
      <xdr:colOff>1585504</xdr:colOff>
      <xdr:row>127</xdr:row>
      <xdr:rowOff>1288473</xdr:rowOff>
    </xdr:to>
    <xdr:pic>
      <xdr:nvPicPr>
        <xdr:cNvPr id="161" name="Picture 1" descr="Picture">
          <a:extLst>
            <a:ext uri="{FF2B5EF4-FFF2-40B4-BE49-F238E27FC236}">
              <a16:creationId xmlns:a16="http://schemas.microsoft.com/office/drawing/2014/main" id="{66A393FC-FA61-41AA-8461-E72040B88EFC}"/>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a:ext>
          </a:extLst>
        </a:blip>
        <a:stretch>
          <a:fillRect/>
        </a:stretch>
      </xdr:blipFill>
      <xdr:spPr>
        <a:xfrm>
          <a:off x="471055" y="1301178039"/>
          <a:ext cx="1114449" cy="1233054"/>
        </a:xfrm>
        <a:prstGeom prst="rect">
          <a:avLst/>
        </a:prstGeom>
      </xdr:spPr>
    </xdr:pic>
    <xdr:clientData/>
  </xdr:twoCellAnchor>
  <xdr:twoCellAnchor>
    <xdr:from>
      <xdr:col>1</xdr:col>
      <xdr:colOff>207818</xdr:colOff>
      <xdr:row>128</xdr:row>
      <xdr:rowOff>138545</xdr:rowOff>
    </xdr:from>
    <xdr:to>
      <xdr:col>1</xdr:col>
      <xdr:colOff>1355898</xdr:colOff>
      <xdr:row>128</xdr:row>
      <xdr:rowOff>1395774</xdr:rowOff>
    </xdr:to>
    <xdr:pic>
      <xdr:nvPicPr>
        <xdr:cNvPr id="162" name="Picture 1" descr="Picture">
          <a:extLst>
            <a:ext uri="{FF2B5EF4-FFF2-40B4-BE49-F238E27FC236}">
              <a16:creationId xmlns:a16="http://schemas.microsoft.com/office/drawing/2014/main" id="{A3282C70-963B-4308-A777-099D7E58003B}"/>
            </a:ext>
          </a:extLst>
        </xdr:cNvPr>
        <xdr:cNvPicPr>
          <a:picLocks noChangeAspect="1"/>
        </xdr:cNvPicPr>
      </xdr:nvPicPr>
      <xdr:blipFill>
        <a:blip xmlns:r="http://schemas.openxmlformats.org/officeDocument/2006/relationships" r:embed="rId101" cstate="print">
          <a:extLst>
            <a:ext uri="{28A0092B-C50C-407E-A947-70E740481C1C}">
              <a14:useLocalDpi xmlns:a14="http://schemas.microsoft.com/office/drawing/2010/main"/>
            </a:ext>
          </a:extLst>
        </a:blip>
        <a:stretch>
          <a:fillRect/>
        </a:stretch>
      </xdr:blipFill>
      <xdr:spPr>
        <a:xfrm>
          <a:off x="1233054" y="181771636"/>
          <a:ext cx="1148080" cy="1257229"/>
        </a:xfrm>
        <a:prstGeom prst="rect">
          <a:avLst/>
        </a:prstGeom>
      </xdr:spPr>
    </xdr:pic>
    <xdr:clientData/>
  </xdr:twoCellAnchor>
  <xdr:twoCellAnchor editAs="oneCell">
    <xdr:from>
      <xdr:col>1</xdr:col>
      <xdr:colOff>346362</xdr:colOff>
      <xdr:row>129</xdr:row>
      <xdr:rowOff>249383</xdr:rowOff>
    </xdr:from>
    <xdr:to>
      <xdr:col>1</xdr:col>
      <xdr:colOff>1185775</xdr:colOff>
      <xdr:row>129</xdr:row>
      <xdr:rowOff>1481600</xdr:rowOff>
    </xdr:to>
    <xdr:pic>
      <xdr:nvPicPr>
        <xdr:cNvPr id="163" name="Рисунок 162">
          <a:extLst>
            <a:ext uri="{FF2B5EF4-FFF2-40B4-BE49-F238E27FC236}">
              <a16:creationId xmlns:a16="http://schemas.microsoft.com/office/drawing/2014/main" id="{B8C7F07D-9E56-4054-851E-6ED854AB4549}"/>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a:ext>
          </a:extLst>
        </a:blip>
        <a:stretch>
          <a:fillRect/>
        </a:stretch>
      </xdr:blipFill>
      <xdr:spPr>
        <a:xfrm>
          <a:off x="1371598" y="183489601"/>
          <a:ext cx="845128" cy="1213167"/>
        </a:xfrm>
        <a:prstGeom prst="rect">
          <a:avLst/>
        </a:prstGeom>
      </xdr:spPr>
    </xdr:pic>
    <xdr:clientData/>
  </xdr:twoCellAnchor>
  <xdr:twoCellAnchor editAs="oneCell">
    <xdr:from>
      <xdr:col>1</xdr:col>
      <xdr:colOff>665019</xdr:colOff>
      <xdr:row>126</xdr:row>
      <xdr:rowOff>69273</xdr:rowOff>
    </xdr:from>
    <xdr:to>
      <xdr:col>1</xdr:col>
      <xdr:colOff>1489639</xdr:colOff>
      <xdr:row>126</xdr:row>
      <xdr:rowOff>1223530</xdr:rowOff>
    </xdr:to>
    <xdr:pic>
      <xdr:nvPicPr>
        <xdr:cNvPr id="164" name="Рисунок 163">
          <a:extLst>
            <a:ext uri="{FF2B5EF4-FFF2-40B4-BE49-F238E27FC236}">
              <a16:creationId xmlns:a16="http://schemas.microsoft.com/office/drawing/2014/main" id="{77D091D4-82BF-4B20-B20D-921366482DB4}"/>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a:ext>
          </a:extLst>
        </a:blip>
        <a:stretch>
          <a:fillRect/>
        </a:stretch>
      </xdr:blipFill>
      <xdr:spPr>
        <a:xfrm>
          <a:off x="665019" y="1299759333"/>
          <a:ext cx="832240" cy="1163782"/>
        </a:xfrm>
        <a:prstGeom prst="rect">
          <a:avLst/>
        </a:prstGeom>
      </xdr:spPr>
    </xdr:pic>
    <xdr:clientData/>
  </xdr:twoCellAnchor>
  <xdr:twoCellAnchor editAs="oneCell">
    <xdr:from>
      <xdr:col>1</xdr:col>
      <xdr:colOff>52552</xdr:colOff>
      <xdr:row>130</xdr:row>
      <xdr:rowOff>1143000</xdr:rowOff>
    </xdr:from>
    <xdr:to>
      <xdr:col>1</xdr:col>
      <xdr:colOff>1481917</xdr:colOff>
      <xdr:row>130</xdr:row>
      <xdr:rowOff>1719260</xdr:rowOff>
    </xdr:to>
    <xdr:pic>
      <xdr:nvPicPr>
        <xdr:cNvPr id="165" name="Рисунок 164">
          <a:extLst>
            <a:ext uri="{FF2B5EF4-FFF2-40B4-BE49-F238E27FC236}">
              <a16:creationId xmlns:a16="http://schemas.microsoft.com/office/drawing/2014/main" id="{1F1C8514-D01D-44F8-A042-FD9CF324551C}"/>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a:ext>
          </a:extLst>
        </a:blip>
        <a:stretch>
          <a:fillRect/>
        </a:stretch>
      </xdr:blipFill>
      <xdr:spPr>
        <a:xfrm>
          <a:off x="1077788" y="185990345"/>
          <a:ext cx="1416030" cy="585785"/>
        </a:xfrm>
        <a:prstGeom prst="rect">
          <a:avLst/>
        </a:prstGeom>
      </xdr:spPr>
    </xdr:pic>
    <xdr:clientData/>
  </xdr:twoCellAnchor>
  <xdr:twoCellAnchor>
    <xdr:from>
      <xdr:col>0</xdr:col>
      <xdr:colOff>858313</xdr:colOff>
      <xdr:row>131</xdr:row>
      <xdr:rowOff>230784</xdr:rowOff>
    </xdr:from>
    <xdr:to>
      <xdr:col>2</xdr:col>
      <xdr:colOff>407221</xdr:colOff>
      <xdr:row>131</xdr:row>
      <xdr:rowOff>1768625</xdr:rowOff>
    </xdr:to>
    <xdr:grpSp>
      <xdr:nvGrpSpPr>
        <xdr:cNvPr id="166" name="Группа 165">
          <a:extLst>
            <a:ext uri="{FF2B5EF4-FFF2-40B4-BE49-F238E27FC236}">
              <a16:creationId xmlns:a16="http://schemas.microsoft.com/office/drawing/2014/main" id="{4EF38E38-1BA1-4D96-8A45-E2301807CB25}"/>
            </a:ext>
          </a:extLst>
        </xdr:cNvPr>
        <xdr:cNvGrpSpPr/>
      </xdr:nvGrpSpPr>
      <xdr:grpSpPr>
        <a:xfrm>
          <a:off x="858313" y="187397034"/>
          <a:ext cx="2213480" cy="1537841"/>
          <a:chOff x="180246" y="1361485139"/>
          <a:chExt cx="1835354" cy="1194421"/>
        </a:xfrm>
      </xdr:grpSpPr>
      <xdr:pic>
        <xdr:nvPicPr>
          <xdr:cNvPr id="167" name="图片 1">
            <a:extLst>
              <a:ext uri="{FF2B5EF4-FFF2-40B4-BE49-F238E27FC236}">
                <a16:creationId xmlns:a16="http://schemas.microsoft.com/office/drawing/2014/main" id="{F8B19789-0C45-4689-973F-05339C9D4F78}"/>
              </a:ext>
            </a:extLst>
          </xdr:cNvPr>
          <xdr:cNvPicPr>
            <a:picLocks noChangeAspect="1"/>
          </xdr:cNvPicPr>
        </xdr:nvPicPr>
        <xdr:blipFill>
          <a:blip xmlns:r="http://schemas.openxmlformats.org/officeDocument/2006/relationships" r:embed="rId105" cstate="screen"/>
          <a:srcRect/>
          <a:stretch>
            <a:fillRect/>
          </a:stretch>
        </xdr:blipFill>
        <xdr:spPr>
          <a:xfrm>
            <a:off x="180246" y="1361721492"/>
            <a:ext cx="1416197" cy="958068"/>
          </a:xfrm>
          <a:prstGeom prst="rect">
            <a:avLst/>
          </a:prstGeom>
        </xdr:spPr>
      </xdr:pic>
      <xdr:pic>
        <xdr:nvPicPr>
          <xdr:cNvPr id="173" name="图片 2">
            <a:extLst>
              <a:ext uri="{FF2B5EF4-FFF2-40B4-BE49-F238E27FC236}">
                <a16:creationId xmlns:a16="http://schemas.microsoft.com/office/drawing/2014/main" id="{2657E671-8911-4FC9-BEC7-D19B53948F2E}"/>
              </a:ext>
            </a:extLst>
          </xdr:cNvPr>
          <xdr:cNvPicPr>
            <a:picLocks noChangeAspect="1"/>
          </xdr:cNvPicPr>
        </xdr:nvPicPr>
        <xdr:blipFill>
          <a:blip xmlns:r="http://schemas.openxmlformats.org/officeDocument/2006/relationships" r:embed="rId106" cstate="screen"/>
          <a:srcRect/>
          <a:stretch>
            <a:fillRect/>
          </a:stretch>
        </xdr:blipFill>
        <xdr:spPr>
          <a:xfrm>
            <a:off x="493490" y="1361485139"/>
            <a:ext cx="1522110" cy="649442"/>
          </a:xfrm>
          <a:prstGeom prst="rect">
            <a:avLst/>
          </a:prstGeom>
        </xdr:spPr>
      </xdr:pic>
    </xdr:grpSp>
    <xdr:clientData/>
  </xdr:twoCellAnchor>
  <xdr:twoCellAnchor>
    <xdr:from>
      <xdr:col>1</xdr:col>
      <xdr:colOff>171653</xdr:colOff>
      <xdr:row>132</xdr:row>
      <xdr:rowOff>188919</xdr:rowOff>
    </xdr:from>
    <xdr:to>
      <xdr:col>1</xdr:col>
      <xdr:colOff>1561237</xdr:colOff>
      <xdr:row>132</xdr:row>
      <xdr:rowOff>188919</xdr:rowOff>
    </xdr:to>
    <xdr:grpSp>
      <xdr:nvGrpSpPr>
        <xdr:cNvPr id="174" name="Группа 173">
          <a:extLst>
            <a:ext uri="{FF2B5EF4-FFF2-40B4-BE49-F238E27FC236}">
              <a16:creationId xmlns:a16="http://schemas.microsoft.com/office/drawing/2014/main" id="{CB4CC099-9896-4E14-A999-B953395AAE58}"/>
            </a:ext>
          </a:extLst>
        </xdr:cNvPr>
        <xdr:cNvGrpSpPr/>
      </xdr:nvGrpSpPr>
      <xdr:grpSpPr>
        <a:xfrm>
          <a:off x="1208197" y="189232154"/>
          <a:ext cx="1389584" cy="0"/>
          <a:chOff x="180246" y="1361485139"/>
          <a:chExt cx="1835354" cy="1194421"/>
        </a:xfrm>
      </xdr:grpSpPr>
      <xdr:pic>
        <xdr:nvPicPr>
          <xdr:cNvPr id="175" name="图片 1">
            <a:extLst>
              <a:ext uri="{FF2B5EF4-FFF2-40B4-BE49-F238E27FC236}">
                <a16:creationId xmlns:a16="http://schemas.microsoft.com/office/drawing/2014/main" id="{302082E0-2E82-4AEC-9237-22A8E2757D9A}"/>
              </a:ext>
            </a:extLst>
          </xdr:cNvPr>
          <xdr:cNvPicPr>
            <a:picLocks noChangeAspect="1"/>
          </xdr:cNvPicPr>
        </xdr:nvPicPr>
        <xdr:blipFill>
          <a:blip xmlns:r="http://schemas.openxmlformats.org/officeDocument/2006/relationships" r:embed="rId105" cstate="screen"/>
          <a:srcRect/>
          <a:stretch>
            <a:fillRect/>
          </a:stretch>
        </xdr:blipFill>
        <xdr:spPr>
          <a:xfrm>
            <a:off x="180246" y="1361721492"/>
            <a:ext cx="1416197" cy="958068"/>
          </a:xfrm>
          <a:prstGeom prst="rect">
            <a:avLst/>
          </a:prstGeom>
        </xdr:spPr>
      </xdr:pic>
      <xdr:pic>
        <xdr:nvPicPr>
          <xdr:cNvPr id="176" name="图片 2">
            <a:extLst>
              <a:ext uri="{FF2B5EF4-FFF2-40B4-BE49-F238E27FC236}">
                <a16:creationId xmlns:a16="http://schemas.microsoft.com/office/drawing/2014/main" id="{374394F8-5159-40EA-B4A6-0707D31BDDF2}"/>
              </a:ext>
            </a:extLst>
          </xdr:cNvPr>
          <xdr:cNvPicPr>
            <a:picLocks noChangeAspect="1"/>
          </xdr:cNvPicPr>
        </xdr:nvPicPr>
        <xdr:blipFill>
          <a:blip xmlns:r="http://schemas.openxmlformats.org/officeDocument/2006/relationships" r:embed="rId106" cstate="screen"/>
          <a:srcRect/>
          <a:stretch>
            <a:fillRect/>
          </a:stretch>
        </xdr:blipFill>
        <xdr:spPr>
          <a:xfrm>
            <a:off x="493490" y="1361485139"/>
            <a:ext cx="1522110" cy="649442"/>
          </a:xfrm>
          <a:prstGeom prst="rect">
            <a:avLst/>
          </a:prstGeom>
        </xdr:spPr>
      </xdr:pic>
    </xdr:grpSp>
    <xdr:clientData/>
  </xdr:twoCellAnchor>
  <xdr:twoCellAnchor>
    <xdr:from>
      <xdr:col>0</xdr:col>
      <xdr:colOff>684276</xdr:colOff>
      <xdr:row>133</xdr:row>
      <xdr:rowOff>234717</xdr:rowOff>
    </xdr:from>
    <xdr:to>
      <xdr:col>2</xdr:col>
      <xdr:colOff>608927</xdr:colOff>
      <xdr:row>133</xdr:row>
      <xdr:rowOff>1949825</xdr:rowOff>
    </xdr:to>
    <xdr:grpSp>
      <xdr:nvGrpSpPr>
        <xdr:cNvPr id="177" name="Группа 176">
          <a:extLst>
            <a:ext uri="{FF2B5EF4-FFF2-40B4-BE49-F238E27FC236}">
              <a16:creationId xmlns:a16="http://schemas.microsoft.com/office/drawing/2014/main" id="{A31ADCF4-2688-4BAF-81E5-7C9789EEFE04}"/>
            </a:ext>
          </a:extLst>
        </xdr:cNvPr>
        <xdr:cNvGrpSpPr/>
      </xdr:nvGrpSpPr>
      <xdr:grpSpPr>
        <a:xfrm>
          <a:off x="684276" y="191326201"/>
          <a:ext cx="2586048" cy="1715108"/>
          <a:chOff x="0" y="1364320468"/>
          <a:chExt cx="2124941" cy="1149350"/>
        </a:xfrm>
      </xdr:grpSpPr>
      <xdr:pic>
        <xdr:nvPicPr>
          <xdr:cNvPr id="178" name="图片 3">
            <a:extLst>
              <a:ext uri="{FF2B5EF4-FFF2-40B4-BE49-F238E27FC236}">
                <a16:creationId xmlns:a16="http://schemas.microsoft.com/office/drawing/2014/main" id="{407BCE79-0893-467B-9D16-DCA7E14B60A7}"/>
              </a:ext>
            </a:extLst>
          </xdr:cNvPr>
          <xdr:cNvPicPr>
            <a:picLocks noChangeAspect="1"/>
          </xdr:cNvPicPr>
        </xdr:nvPicPr>
        <xdr:blipFill>
          <a:blip xmlns:r="http://schemas.openxmlformats.org/officeDocument/2006/relationships" r:embed="rId105" cstate="screen"/>
          <a:srcRect/>
          <a:stretch>
            <a:fillRect/>
          </a:stretch>
        </xdr:blipFill>
        <xdr:spPr>
          <a:xfrm>
            <a:off x="0" y="1364320468"/>
            <a:ext cx="1682750" cy="1149350"/>
          </a:xfrm>
          <a:prstGeom prst="rect">
            <a:avLst/>
          </a:prstGeom>
        </xdr:spPr>
      </xdr:pic>
      <xdr:pic>
        <xdr:nvPicPr>
          <xdr:cNvPr id="179" name="图片 4">
            <a:extLst>
              <a:ext uri="{FF2B5EF4-FFF2-40B4-BE49-F238E27FC236}">
                <a16:creationId xmlns:a16="http://schemas.microsoft.com/office/drawing/2014/main" id="{07E9F192-99C2-4BD2-82E4-D552FCCB0BA2}"/>
              </a:ext>
            </a:extLst>
          </xdr:cNvPr>
          <xdr:cNvPicPr>
            <a:picLocks noChangeAspect="1"/>
          </xdr:cNvPicPr>
        </xdr:nvPicPr>
        <xdr:blipFill>
          <a:blip xmlns:r="http://schemas.openxmlformats.org/officeDocument/2006/relationships" r:embed="rId106" cstate="screen"/>
          <a:srcRect/>
          <a:stretch>
            <a:fillRect/>
          </a:stretch>
        </xdr:blipFill>
        <xdr:spPr>
          <a:xfrm>
            <a:off x="271376" y="1364320468"/>
            <a:ext cx="1853565" cy="762000"/>
          </a:xfrm>
          <a:prstGeom prst="rect">
            <a:avLst/>
          </a:prstGeom>
        </xdr:spPr>
      </xdr:pic>
    </xdr:grpSp>
    <xdr:clientData/>
  </xdr:twoCellAnchor>
  <xdr:twoCellAnchor>
    <xdr:from>
      <xdr:col>1</xdr:col>
      <xdr:colOff>20023</xdr:colOff>
      <xdr:row>135</xdr:row>
      <xdr:rowOff>1216</xdr:rowOff>
    </xdr:from>
    <xdr:to>
      <xdr:col>2</xdr:col>
      <xdr:colOff>21092</xdr:colOff>
      <xdr:row>135</xdr:row>
      <xdr:rowOff>1216</xdr:rowOff>
    </xdr:to>
    <xdr:grpSp>
      <xdr:nvGrpSpPr>
        <xdr:cNvPr id="180" name="Группа 179">
          <a:extLst>
            <a:ext uri="{FF2B5EF4-FFF2-40B4-BE49-F238E27FC236}">
              <a16:creationId xmlns:a16="http://schemas.microsoft.com/office/drawing/2014/main" id="{D48FA691-B799-4835-AF3E-EDE4FB493FB0}"/>
            </a:ext>
          </a:extLst>
        </xdr:cNvPr>
        <xdr:cNvGrpSpPr/>
      </xdr:nvGrpSpPr>
      <xdr:grpSpPr>
        <a:xfrm>
          <a:off x="1056567" y="195179672"/>
          <a:ext cx="1625922" cy="0"/>
          <a:chOff x="0" y="1364320468"/>
          <a:chExt cx="2124941" cy="1149350"/>
        </a:xfrm>
      </xdr:grpSpPr>
      <xdr:pic>
        <xdr:nvPicPr>
          <xdr:cNvPr id="181" name="图片 3">
            <a:extLst>
              <a:ext uri="{FF2B5EF4-FFF2-40B4-BE49-F238E27FC236}">
                <a16:creationId xmlns:a16="http://schemas.microsoft.com/office/drawing/2014/main" id="{5EAF6307-D376-4C89-B377-59DF92FF7DA1}"/>
              </a:ext>
            </a:extLst>
          </xdr:cNvPr>
          <xdr:cNvPicPr>
            <a:picLocks noChangeAspect="1"/>
          </xdr:cNvPicPr>
        </xdr:nvPicPr>
        <xdr:blipFill>
          <a:blip xmlns:r="http://schemas.openxmlformats.org/officeDocument/2006/relationships" r:embed="rId105" cstate="screen"/>
          <a:srcRect/>
          <a:stretch>
            <a:fillRect/>
          </a:stretch>
        </xdr:blipFill>
        <xdr:spPr>
          <a:xfrm>
            <a:off x="0" y="1364320468"/>
            <a:ext cx="1682750" cy="1149350"/>
          </a:xfrm>
          <a:prstGeom prst="rect">
            <a:avLst/>
          </a:prstGeom>
        </xdr:spPr>
      </xdr:pic>
      <xdr:pic>
        <xdr:nvPicPr>
          <xdr:cNvPr id="182" name="图片 4">
            <a:extLst>
              <a:ext uri="{FF2B5EF4-FFF2-40B4-BE49-F238E27FC236}">
                <a16:creationId xmlns:a16="http://schemas.microsoft.com/office/drawing/2014/main" id="{A4C2EB84-FBB2-4DC9-9668-F2A29A9DFBEE}"/>
              </a:ext>
            </a:extLst>
          </xdr:cNvPr>
          <xdr:cNvPicPr>
            <a:picLocks noChangeAspect="1"/>
          </xdr:cNvPicPr>
        </xdr:nvPicPr>
        <xdr:blipFill>
          <a:blip xmlns:r="http://schemas.openxmlformats.org/officeDocument/2006/relationships" r:embed="rId106" cstate="screen"/>
          <a:srcRect/>
          <a:stretch>
            <a:fillRect/>
          </a:stretch>
        </xdr:blipFill>
        <xdr:spPr>
          <a:xfrm>
            <a:off x="271376" y="1364320468"/>
            <a:ext cx="1853565" cy="762000"/>
          </a:xfrm>
          <a:prstGeom prst="rect">
            <a:avLst/>
          </a:prstGeom>
        </xdr:spPr>
      </xdr:pic>
    </xdr:grpSp>
    <xdr:clientData/>
  </xdr:twoCellAnchor>
  <xdr:twoCellAnchor>
    <xdr:from>
      <xdr:col>0</xdr:col>
      <xdr:colOff>941294</xdr:colOff>
      <xdr:row>132</xdr:row>
      <xdr:rowOff>224118</xdr:rowOff>
    </xdr:from>
    <xdr:to>
      <xdr:col>2</xdr:col>
      <xdr:colOff>492107</xdr:colOff>
      <xdr:row>132</xdr:row>
      <xdr:rowOff>1773389</xdr:rowOff>
    </xdr:to>
    <xdr:grpSp>
      <xdr:nvGrpSpPr>
        <xdr:cNvPr id="183" name="Группа 182">
          <a:extLst>
            <a:ext uri="{FF2B5EF4-FFF2-40B4-BE49-F238E27FC236}">
              <a16:creationId xmlns:a16="http://schemas.microsoft.com/office/drawing/2014/main" id="{2F34D9F2-161A-4C08-90E4-BFC6A8CB293A}"/>
            </a:ext>
          </a:extLst>
        </xdr:cNvPr>
        <xdr:cNvGrpSpPr/>
      </xdr:nvGrpSpPr>
      <xdr:grpSpPr>
        <a:xfrm>
          <a:off x="944469" y="189264178"/>
          <a:ext cx="2205860" cy="1552446"/>
          <a:chOff x="180246" y="1361485139"/>
          <a:chExt cx="1835354" cy="1194421"/>
        </a:xfrm>
      </xdr:grpSpPr>
      <xdr:pic>
        <xdr:nvPicPr>
          <xdr:cNvPr id="184" name="图片 1">
            <a:extLst>
              <a:ext uri="{FF2B5EF4-FFF2-40B4-BE49-F238E27FC236}">
                <a16:creationId xmlns:a16="http://schemas.microsoft.com/office/drawing/2014/main" id="{E592B3A3-FBE7-4625-82D0-DCA9DFB3DDA3}"/>
              </a:ext>
            </a:extLst>
          </xdr:cNvPr>
          <xdr:cNvPicPr>
            <a:picLocks noChangeAspect="1"/>
          </xdr:cNvPicPr>
        </xdr:nvPicPr>
        <xdr:blipFill>
          <a:blip xmlns:r="http://schemas.openxmlformats.org/officeDocument/2006/relationships" r:embed="rId105" cstate="screen"/>
          <a:srcRect/>
          <a:stretch>
            <a:fillRect/>
          </a:stretch>
        </xdr:blipFill>
        <xdr:spPr>
          <a:xfrm>
            <a:off x="180246" y="1361721492"/>
            <a:ext cx="1416197" cy="958068"/>
          </a:xfrm>
          <a:prstGeom prst="rect">
            <a:avLst/>
          </a:prstGeom>
        </xdr:spPr>
      </xdr:pic>
      <xdr:pic>
        <xdr:nvPicPr>
          <xdr:cNvPr id="185" name="图片 2">
            <a:extLst>
              <a:ext uri="{FF2B5EF4-FFF2-40B4-BE49-F238E27FC236}">
                <a16:creationId xmlns:a16="http://schemas.microsoft.com/office/drawing/2014/main" id="{9719B05C-4A25-4FF7-8FB5-7EC0104E3228}"/>
              </a:ext>
            </a:extLst>
          </xdr:cNvPr>
          <xdr:cNvPicPr>
            <a:picLocks noChangeAspect="1"/>
          </xdr:cNvPicPr>
        </xdr:nvPicPr>
        <xdr:blipFill>
          <a:blip xmlns:r="http://schemas.openxmlformats.org/officeDocument/2006/relationships" r:embed="rId106" cstate="screen"/>
          <a:srcRect/>
          <a:stretch>
            <a:fillRect/>
          </a:stretch>
        </xdr:blipFill>
        <xdr:spPr>
          <a:xfrm>
            <a:off x="493490" y="1361485139"/>
            <a:ext cx="1522110" cy="649442"/>
          </a:xfrm>
          <a:prstGeom prst="rect">
            <a:avLst/>
          </a:prstGeom>
        </xdr:spPr>
      </xdr:pic>
    </xdr:grpSp>
    <xdr:clientData/>
  </xdr:twoCellAnchor>
  <xdr:twoCellAnchor>
    <xdr:from>
      <xdr:col>0</xdr:col>
      <xdr:colOff>739588</xdr:colOff>
      <xdr:row>134</xdr:row>
      <xdr:rowOff>112059</xdr:rowOff>
    </xdr:from>
    <xdr:to>
      <xdr:col>2</xdr:col>
      <xdr:colOff>668049</xdr:colOff>
      <xdr:row>134</xdr:row>
      <xdr:rowOff>1825262</xdr:rowOff>
    </xdr:to>
    <xdr:grpSp>
      <xdr:nvGrpSpPr>
        <xdr:cNvPr id="186" name="Группа 185">
          <a:extLst>
            <a:ext uri="{FF2B5EF4-FFF2-40B4-BE49-F238E27FC236}">
              <a16:creationId xmlns:a16="http://schemas.microsoft.com/office/drawing/2014/main" id="{B431E904-EDA5-4EFB-B4E2-574F7548E9F9}"/>
            </a:ext>
          </a:extLst>
        </xdr:cNvPr>
        <xdr:cNvGrpSpPr/>
      </xdr:nvGrpSpPr>
      <xdr:grpSpPr>
        <a:xfrm>
          <a:off x="736413" y="193245441"/>
          <a:ext cx="2593033" cy="1710028"/>
          <a:chOff x="0" y="1364320468"/>
          <a:chExt cx="2124941" cy="1149350"/>
        </a:xfrm>
      </xdr:grpSpPr>
      <xdr:pic>
        <xdr:nvPicPr>
          <xdr:cNvPr id="187" name="图片 3">
            <a:extLst>
              <a:ext uri="{FF2B5EF4-FFF2-40B4-BE49-F238E27FC236}">
                <a16:creationId xmlns:a16="http://schemas.microsoft.com/office/drawing/2014/main" id="{B3B5BC12-EC2D-4ACE-A966-C2FC5122D6AA}"/>
              </a:ext>
            </a:extLst>
          </xdr:cNvPr>
          <xdr:cNvPicPr>
            <a:picLocks noChangeAspect="1"/>
          </xdr:cNvPicPr>
        </xdr:nvPicPr>
        <xdr:blipFill>
          <a:blip xmlns:r="http://schemas.openxmlformats.org/officeDocument/2006/relationships" r:embed="rId105" cstate="screen"/>
          <a:srcRect/>
          <a:stretch>
            <a:fillRect/>
          </a:stretch>
        </xdr:blipFill>
        <xdr:spPr>
          <a:xfrm>
            <a:off x="0" y="1364320468"/>
            <a:ext cx="1682750" cy="1149350"/>
          </a:xfrm>
          <a:prstGeom prst="rect">
            <a:avLst/>
          </a:prstGeom>
        </xdr:spPr>
      </xdr:pic>
      <xdr:pic>
        <xdr:nvPicPr>
          <xdr:cNvPr id="188" name="图片 4">
            <a:extLst>
              <a:ext uri="{FF2B5EF4-FFF2-40B4-BE49-F238E27FC236}">
                <a16:creationId xmlns:a16="http://schemas.microsoft.com/office/drawing/2014/main" id="{2039C68E-264E-4767-8B3B-CF5FAC4EF5D5}"/>
              </a:ext>
            </a:extLst>
          </xdr:cNvPr>
          <xdr:cNvPicPr>
            <a:picLocks noChangeAspect="1"/>
          </xdr:cNvPicPr>
        </xdr:nvPicPr>
        <xdr:blipFill>
          <a:blip xmlns:r="http://schemas.openxmlformats.org/officeDocument/2006/relationships" r:embed="rId106" cstate="screen"/>
          <a:srcRect/>
          <a:stretch>
            <a:fillRect/>
          </a:stretch>
        </xdr:blipFill>
        <xdr:spPr>
          <a:xfrm>
            <a:off x="271376" y="1364320468"/>
            <a:ext cx="1853565" cy="762000"/>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193813</xdr:colOff>
      <xdr:row>1</xdr:row>
      <xdr:rowOff>6213</xdr:rowOff>
    </xdr:from>
    <xdr:to>
      <xdr:col>1</xdr:col>
      <xdr:colOff>1463813</xdr:colOff>
      <xdr:row>1</xdr:row>
      <xdr:rowOff>1263513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215335" y="627409"/>
          <a:ext cx="1270000" cy="1257300"/>
        </a:xfrm>
        <a:prstGeom prst="rect">
          <a:avLst/>
        </a:prstGeom>
      </xdr:spPr>
    </xdr:pic>
    <xdr:clientData/>
  </xdr:twoCellAnchor>
  <xdr:twoCellAnchor>
    <xdr:from>
      <xdr:col>1</xdr:col>
      <xdr:colOff>123825</xdr:colOff>
      <xdr:row>2</xdr:row>
      <xdr:rowOff>57150</xdr:rowOff>
    </xdr:from>
    <xdr:to>
      <xdr:col>1</xdr:col>
      <xdr:colOff>1393825</xdr:colOff>
      <xdr:row>2</xdr:row>
      <xdr:rowOff>1314450</xdr:rowOff>
    </xdr:to>
    <xdr:pic>
      <xdr:nvPicPr>
        <xdr:cNvPr id="4" name="Picture 1" descr="Picture">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066800" y="4676775"/>
          <a:ext cx="1270000" cy="1257300"/>
        </a:xfrm>
        <a:prstGeom prst="rect">
          <a:avLst/>
        </a:prstGeom>
      </xdr:spPr>
    </xdr:pic>
    <xdr:clientData/>
  </xdr:twoCellAnchor>
  <xdr:twoCellAnchor>
    <xdr:from>
      <xdr:col>1</xdr:col>
      <xdr:colOff>123825</xdr:colOff>
      <xdr:row>5</xdr:row>
      <xdr:rowOff>57151</xdr:rowOff>
    </xdr:from>
    <xdr:to>
      <xdr:col>1</xdr:col>
      <xdr:colOff>1389790</xdr:colOff>
      <xdr:row>5</xdr:row>
      <xdr:rowOff>1323975</xdr:rowOff>
    </xdr:to>
    <xdr:pic>
      <xdr:nvPicPr>
        <xdr:cNvPr id="7" name="Picture 1" descr="Picture">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52525" y="7439026"/>
          <a:ext cx="1265965" cy="1266824"/>
        </a:xfrm>
        <a:prstGeom prst="rect">
          <a:avLst/>
        </a:prstGeom>
      </xdr:spPr>
    </xdr:pic>
    <xdr:clientData/>
  </xdr:twoCellAnchor>
  <xdr:twoCellAnchor>
    <xdr:from>
      <xdr:col>1</xdr:col>
      <xdr:colOff>152400</xdr:colOff>
      <xdr:row>6</xdr:row>
      <xdr:rowOff>47625</xdr:rowOff>
    </xdr:from>
    <xdr:to>
      <xdr:col>1</xdr:col>
      <xdr:colOff>1418365</xdr:colOff>
      <xdr:row>6</xdr:row>
      <xdr:rowOff>1314449</xdr:rowOff>
    </xdr:to>
    <xdr:pic>
      <xdr:nvPicPr>
        <xdr:cNvPr id="8" name="Picture 1" descr="Picture">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81100" y="8810625"/>
          <a:ext cx="1265965" cy="1266824"/>
        </a:xfrm>
        <a:prstGeom prst="rect">
          <a:avLst/>
        </a:prstGeom>
      </xdr:spPr>
    </xdr:pic>
    <xdr:clientData/>
  </xdr:twoCellAnchor>
  <xdr:twoCellAnchor>
    <xdr:from>
      <xdr:col>1</xdr:col>
      <xdr:colOff>190500</xdr:colOff>
      <xdr:row>8</xdr:row>
      <xdr:rowOff>66675</xdr:rowOff>
    </xdr:from>
    <xdr:to>
      <xdr:col>1</xdr:col>
      <xdr:colOff>1456465</xdr:colOff>
      <xdr:row>8</xdr:row>
      <xdr:rowOff>1333499</xdr:rowOff>
    </xdr:to>
    <xdr:pic>
      <xdr:nvPicPr>
        <xdr:cNvPr id="9" name="Picture 1" descr="Picture">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219200" y="10210800"/>
          <a:ext cx="1265965" cy="1266824"/>
        </a:xfrm>
        <a:prstGeom prst="rect">
          <a:avLst/>
        </a:prstGeom>
      </xdr:spPr>
    </xdr:pic>
    <xdr:clientData/>
  </xdr:twoCellAnchor>
  <xdr:twoCellAnchor>
    <xdr:from>
      <xdr:col>1</xdr:col>
      <xdr:colOff>152400</xdr:colOff>
      <xdr:row>9</xdr:row>
      <xdr:rowOff>38100</xdr:rowOff>
    </xdr:from>
    <xdr:to>
      <xdr:col>1</xdr:col>
      <xdr:colOff>1418365</xdr:colOff>
      <xdr:row>9</xdr:row>
      <xdr:rowOff>1304924</xdr:rowOff>
    </xdr:to>
    <xdr:pic>
      <xdr:nvPicPr>
        <xdr:cNvPr id="11" name="Picture 1" descr="Picture">
          <a:extLst>
            <a:ext uri="{FF2B5EF4-FFF2-40B4-BE49-F238E27FC236}">
              <a16:creationId xmlns:a16="http://schemas.microsoft.com/office/drawing/2014/main" id="{00000000-0008-0000-0300-00000B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81100" y="12944475"/>
          <a:ext cx="1265965" cy="1266824"/>
        </a:xfrm>
        <a:prstGeom prst="rect">
          <a:avLst/>
        </a:prstGeom>
      </xdr:spPr>
    </xdr:pic>
    <xdr:clientData/>
  </xdr:twoCellAnchor>
  <xdr:twoCellAnchor>
    <xdr:from>
      <xdr:col>1</xdr:col>
      <xdr:colOff>133350</xdr:colOff>
      <xdr:row>10</xdr:row>
      <xdr:rowOff>47626</xdr:rowOff>
    </xdr:from>
    <xdr:to>
      <xdr:col>1</xdr:col>
      <xdr:colOff>1457325</xdr:colOff>
      <xdr:row>10</xdr:row>
      <xdr:rowOff>1362076</xdr:rowOff>
    </xdr:to>
    <xdr:pic>
      <xdr:nvPicPr>
        <xdr:cNvPr id="12" name="Picture 1" descr="Picture">
          <a:extLst>
            <a:ext uri="{FF2B5EF4-FFF2-40B4-BE49-F238E27FC236}">
              <a16:creationId xmlns:a16="http://schemas.microsoft.com/office/drawing/2014/main" id="{00000000-0008-0000-0300-00000C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62050" y="14335126"/>
          <a:ext cx="1323975" cy="1314450"/>
        </a:xfrm>
        <a:prstGeom prst="rect">
          <a:avLst/>
        </a:prstGeom>
      </xdr:spPr>
    </xdr:pic>
    <xdr:clientData/>
  </xdr:twoCellAnchor>
  <xdr:twoCellAnchor>
    <xdr:from>
      <xdr:col>1</xdr:col>
      <xdr:colOff>171450</xdr:colOff>
      <xdr:row>13</xdr:row>
      <xdr:rowOff>57150</xdr:rowOff>
    </xdr:from>
    <xdr:to>
      <xdr:col>1</xdr:col>
      <xdr:colOff>1437415</xdr:colOff>
      <xdr:row>13</xdr:row>
      <xdr:rowOff>1323974</xdr:rowOff>
    </xdr:to>
    <xdr:pic>
      <xdr:nvPicPr>
        <xdr:cNvPr id="14" name="Picture 1" descr="Picture">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200150" y="15725775"/>
          <a:ext cx="1265965" cy="1266824"/>
        </a:xfrm>
        <a:prstGeom prst="rect">
          <a:avLst/>
        </a:prstGeom>
      </xdr:spPr>
    </xdr:pic>
    <xdr:clientData/>
  </xdr:twoCellAnchor>
  <xdr:twoCellAnchor>
    <xdr:from>
      <xdr:col>1</xdr:col>
      <xdr:colOff>123825</xdr:colOff>
      <xdr:row>14</xdr:row>
      <xdr:rowOff>38100</xdr:rowOff>
    </xdr:from>
    <xdr:to>
      <xdr:col>1</xdr:col>
      <xdr:colOff>1447800</xdr:colOff>
      <xdr:row>14</xdr:row>
      <xdr:rowOff>1352550</xdr:rowOff>
    </xdr:to>
    <xdr:pic>
      <xdr:nvPicPr>
        <xdr:cNvPr id="15" name="Picture 1" descr="Picture">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52525" y="17087850"/>
          <a:ext cx="1323975" cy="1314450"/>
        </a:xfrm>
        <a:prstGeom prst="rect">
          <a:avLst/>
        </a:prstGeom>
      </xdr:spPr>
    </xdr:pic>
    <xdr:clientData/>
  </xdr:twoCellAnchor>
  <xdr:twoCellAnchor>
    <xdr:from>
      <xdr:col>1</xdr:col>
      <xdr:colOff>152400</xdr:colOff>
      <xdr:row>15</xdr:row>
      <xdr:rowOff>47625</xdr:rowOff>
    </xdr:from>
    <xdr:to>
      <xdr:col>1</xdr:col>
      <xdr:colOff>1418365</xdr:colOff>
      <xdr:row>15</xdr:row>
      <xdr:rowOff>1314449</xdr:rowOff>
    </xdr:to>
    <xdr:pic>
      <xdr:nvPicPr>
        <xdr:cNvPr id="16" name="Picture 1" descr="Picture">
          <a:extLst>
            <a:ext uri="{FF2B5EF4-FFF2-40B4-BE49-F238E27FC236}">
              <a16:creationId xmlns:a16="http://schemas.microsoft.com/office/drawing/2014/main" id="{00000000-0008-0000-0300-000010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81100" y="18478500"/>
          <a:ext cx="1265965" cy="1266824"/>
        </a:xfrm>
        <a:prstGeom prst="rect">
          <a:avLst/>
        </a:prstGeom>
      </xdr:spPr>
    </xdr:pic>
    <xdr:clientData/>
  </xdr:twoCellAnchor>
  <xdr:twoCellAnchor>
    <xdr:from>
      <xdr:col>1</xdr:col>
      <xdr:colOff>133350</xdr:colOff>
      <xdr:row>16</xdr:row>
      <xdr:rowOff>47625</xdr:rowOff>
    </xdr:from>
    <xdr:to>
      <xdr:col>1</xdr:col>
      <xdr:colOff>1457325</xdr:colOff>
      <xdr:row>16</xdr:row>
      <xdr:rowOff>1362075</xdr:rowOff>
    </xdr:to>
    <xdr:pic>
      <xdr:nvPicPr>
        <xdr:cNvPr id="17" name="Picture 1" descr="Picture">
          <a:extLst>
            <a:ext uri="{FF2B5EF4-FFF2-40B4-BE49-F238E27FC236}">
              <a16:creationId xmlns:a16="http://schemas.microsoft.com/office/drawing/2014/main" id="{00000000-0008-0000-0300-000011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62050" y="19859625"/>
          <a:ext cx="1323975" cy="1314450"/>
        </a:xfrm>
        <a:prstGeom prst="rect">
          <a:avLst/>
        </a:prstGeom>
      </xdr:spPr>
    </xdr:pic>
    <xdr:clientData/>
  </xdr:twoCellAnchor>
  <xdr:twoCellAnchor>
    <xdr:from>
      <xdr:col>1</xdr:col>
      <xdr:colOff>133349</xdr:colOff>
      <xdr:row>19</xdr:row>
      <xdr:rowOff>47625</xdr:rowOff>
    </xdr:from>
    <xdr:to>
      <xdr:col>1</xdr:col>
      <xdr:colOff>1469844</xdr:colOff>
      <xdr:row>19</xdr:row>
      <xdr:rowOff>1343025</xdr:rowOff>
    </xdr:to>
    <xdr:pic>
      <xdr:nvPicPr>
        <xdr:cNvPr id="18" name="Picture 1" descr="Picture">
          <a:extLst>
            <a:ext uri="{FF2B5EF4-FFF2-40B4-BE49-F238E27FC236}">
              <a16:creationId xmlns:a16="http://schemas.microsoft.com/office/drawing/2014/main" id="{00000000-0008-0000-0300-000012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62049" y="21240750"/>
          <a:ext cx="1336495" cy="1295400"/>
        </a:xfrm>
        <a:prstGeom prst="rect">
          <a:avLst/>
        </a:prstGeom>
      </xdr:spPr>
    </xdr:pic>
    <xdr:clientData/>
  </xdr:twoCellAnchor>
  <xdr:twoCellAnchor>
    <xdr:from>
      <xdr:col>1</xdr:col>
      <xdr:colOff>133350</xdr:colOff>
      <xdr:row>20</xdr:row>
      <xdr:rowOff>47625</xdr:rowOff>
    </xdr:from>
    <xdr:to>
      <xdr:col>1</xdr:col>
      <xdr:colOff>1469845</xdr:colOff>
      <xdr:row>20</xdr:row>
      <xdr:rowOff>1343025</xdr:rowOff>
    </xdr:to>
    <xdr:pic>
      <xdr:nvPicPr>
        <xdr:cNvPr id="19" name="Picture 1" descr="Picture">
          <a:extLst>
            <a:ext uri="{FF2B5EF4-FFF2-40B4-BE49-F238E27FC236}">
              <a16:creationId xmlns:a16="http://schemas.microsoft.com/office/drawing/2014/main" id="{00000000-0008-0000-0300-000013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62050" y="22621875"/>
          <a:ext cx="1336495" cy="1295400"/>
        </a:xfrm>
        <a:prstGeom prst="rect">
          <a:avLst/>
        </a:prstGeom>
      </xdr:spPr>
    </xdr:pic>
    <xdr:clientData/>
  </xdr:twoCellAnchor>
  <xdr:twoCellAnchor>
    <xdr:from>
      <xdr:col>1</xdr:col>
      <xdr:colOff>114300</xdr:colOff>
      <xdr:row>22</xdr:row>
      <xdr:rowOff>47625</xdr:rowOff>
    </xdr:from>
    <xdr:to>
      <xdr:col>1</xdr:col>
      <xdr:colOff>1450795</xdr:colOff>
      <xdr:row>22</xdr:row>
      <xdr:rowOff>1343025</xdr:rowOff>
    </xdr:to>
    <xdr:pic>
      <xdr:nvPicPr>
        <xdr:cNvPr id="22" name="Picture 1" descr="Picture">
          <a:extLst>
            <a:ext uri="{FF2B5EF4-FFF2-40B4-BE49-F238E27FC236}">
              <a16:creationId xmlns:a16="http://schemas.microsoft.com/office/drawing/2014/main" id="{00000000-0008-0000-0300-000016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43000" y="26765250"/>
          <a:ext cx="1336495" cy="1295400"/>
        </a:xfrm>
        <a:prstGeom prst="rect">
          <a:avLst/>
        </a:prstGeom>
      </xdr:spPr>
    </xdr:pic>
    <xdr:clientData/>
  </xdr:twoCellAnchor>
  <xdr:twoCellAnchor>
    <xdr:from>
      <xdr:col>1</xdr:col>
      <xdr:colOff>152400</xdr:colOff>
      <xdr:row>21</xdr:row>
      <xdr:rowOff>57150</xdr:rowOff>
    </xdr:from>
    <xdr:to>
      <xdr:col>1</xdr:col>
      <xdr:colOff>1422400</xdr:colOff>
      <xdr:row>21</xdr:row>
      <xdr:rowOff>1307625</xdr:rowOff>
    </xdr:to>
    <xdr:pic>
      <xdr:nvPicPr>
        <xdr:cNvPr id="23" name="Picture 1" descr="Picture">
          <a:extLst>
            <a:ext uri="{FF2B5EF4-FFF2-40B4-BE49-F238E27FC236}">
              <a16:creationId xmlns:a16="http://schemas.microsoft.com/office/drawing/2014/main" id="{00000000-0008-0000-0300-000017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181100" y="25393650"/>
          <a:ext cx="1270000" cy="1250475"/>
        </a:xfrm>
        <a:prstGeom prst="rect">
          <a:avLst/>
        </a:prstGeom>
      </xdr:spPr>
    </xdr:pic>
    <xdr:clientData/>
  </xdr:twoCellAnchor>
  <xdr:twoCellAnchor>
    <xdr:from>
      <xdr:col>1</xdr:col>
      <xdr:colOff>114300</xdr:colOff>
      <xdr:row>23</xdr:row>
      <xdr:rowOff>47625</xdr:rowOff>
    </xdr:from>
    <xdr:to>
      <xdr:col>1</xdr:col>
      <xdr:colOff>1450795</xdr:colOff>
      <xdr:row>23</xdr:row>
      <xdr:rowOff>1343025</xdr:rowOff>
    </xdr:to>
    <xdr:pic>
      <xdr:nvPicPr>
        <xdr:cNvPr id="24" name="Picture 1" descr="Picture">
          <a:extLst>
            <a:ext uri="{FF2B5EF4-FFF2-40B4-BE49-F238E27FC236}">
              <a16:creationId xmlns:a16="http://schemas.microsoft.com/office/drawing/2014/main" id="{00000000-0008-0000-0300-000018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43000" y="28146375"/>
          <a:ext cx="1336495" cy="1295400"/>
        </a:xfrm>
        <a:prstGeom prst="rect">
          <a:avLst/>
        </a:prstGeom>
      </xdr:spPr>
    </xdr:pic>
    <xdr:clientData/>
  </xdr:twoCellAnchor>
  <xdr:twoCellAnchor>
    <xdr:from>
      <xdr:col>1</xdr:col>
      <xdr:colOff>179243</xdr:colOff>
      <xdr:row>4</xdr:row>
      <xdr:rowOff>15586</xdr:rowOff>
    </xdr:from>
    <xdr:to>
      <xdr:col>1</xdr:col>
      <xdr:colOff>1445208</xdr:colOff>
      <xdr:row>4</xdr:row>
      <xdr:rowOff>1282410</xdr:rowOff>
    </xdr:to>
    <xdr:pic>
      <xdr:nvPicPr>
        <xdr:cNvPr id="28" name="Picture 1" descr="Picture">
          <a:extLst>
            <a:ext uri="{FF2B5EF4-FFF2-40B4-BE49-F238E27FC236}">
              <a16:creationId xmlns:a16="http://schemas.microsoft.com/office/drawing/2014/main" id="{F27951F4-372E-4EB3-A04F-ADCFF0BE837C}"/>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218334" y="3409950"/>
          <a:ext cx="1265965" cy="1266824"/>
        </a:xfrm>
        <a:prstGeom prst="rect">
          <a:avLst/>
        </a:prstGeom>
      </xdr:spPr>
    </xdr:pic>
    <xdr:clientData/>
  </xdr:twoCellAnchor>
  <xdr:twoCellAnchor editAs="oneCell">
    <xdr:from>
      <xdr:col>1</xdr:col>
      <xdr:colOff>83128</xdr:colOff>
      <xdr:row>7</xdr:row>
      <xdr:rowOff>609600</xdr:rowOff>
    </xdr:from>
    <xdr:to>
      <xdr:col>1</xdr:col>
      <xdr:colOff>1524000</xdr:colOff>
      <xdr:row>7</xdr:row>
      <xdr:rowOff>979343</xdr:rowOff>
    </xdr:to>
    <xdr:pic>
      <xdr:nvPicPr>
        <xdr:cNvPr id="3" name="Рисунок 2">
          <a:extLst>
            <a:ext uri="{FF2B5EF4-FFF2-40B4-BE49-F238E27FC236}">
              <a16:creationId xmlns:a16="http://schemas.microsoft.com/office/drawing/2014/main" id="{82FA986A-3211-4251-81A0-263914F7E507}"/>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122219" y="8160327"/>
          <a:ext cx="1440872" cy="360218"/>
        </a:xfrm>
        <a:prstGeom prst="rect">
          <a:avLst/>
        </a:prstGeom>
      </xdr:spPr>
    </xdr:pic>
    <xdr:clientData/>
  </xdr:twoCellAnchor>
  <xdr:twoCellAnchor editAs="oneCell">
    <xdr:from>
      <xdr:col>1</xdr:col>
      <xdr:colOff>55418</xdr:colOff>
      <xdr:row>17</xdr:row>
      <xdr:rowOff>540327</xdr:rowOff>
    </xdr:from>
    <xdr:to>
      <xdr:col>1</xdr:col>
      <xdr:colOff>1548090</xdr:colOff>
      <xdr:row>17</xdr:row>
      <xdr:rowOff>954059</xdr:rowOff>
    </xdr:to>
    <xdr:pic>
      <xdr:nvPicPr>
        <xdr:cNvPr id="5" name="Рисунок 4">
          <a:extLst>
            <a:ext uri="{FF2B5EF4-FFF2-40B4-BE49-F238E27FC236}">
              <a16:creationId xmlns:a16="http://schemas.microsoft.com/office/drawing/2014/main" id="{FE8D6C4A-A098-4B38-A59B-F8682F4C7163}"/>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94509" y="20560145"/>
          <a:ext cx="1473622" cy="415637"/>
        </a:xfrm>
        <a:prstGeom prst="rect">
          <a:avLst/>
        </a:prstGeom>
      </xdr:spPr>
    </xdr:pic>
    <xdr:clientData/>
  </xdr:twoCellAnchor>
  <xdr:twoCellAnchor>
    <xdr:from>
      <xdr:col>1</xdr:col>
      <xdr:colOff>32440</xdr:colOff>
      <xdr:row>25</xdr:row>
      <xdr:rowOff>61430</xdr:rowOff>
    </xdr:from>
    <xdr:to>
      <xdr:col>1</xdr:col>
      <xdr:colOff>1368935</xdr:colOff>
      <xdr:row>25</xdr:row>
      <xdr:rowOff>1356830</xdr:rowOff>
    </xdr:to>
    <xdr:pic>
      <xdr:nvPicPr>
        <xdr:cNvPr id="26" name="Picture 1" descr="Picture">
          <a:extLst>
            <a:ext uri="{FF2B5EF4-FFF2-40B4-BE49-F238E27FC236}">
              <a16:creationId xmlns:a16="http://schemas.microsoft.com/office/drawing/2014/main" id="{A7013A82-4FC1-4564-9FE5-B417E6F45B33}"/>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080190" y="29474630"/>
          <a:ext cx="1336495" cy="1295400"/>
        </a:xfrm>
        <a:prstGeom prst="rect">
          <a:avLst/>
        </a:prstGeom>
      </xdr:spPr>
    </xdr:pic>
    <xdr:clientData/>
  </xdr:twoCellAnchor>
  <xdr:twoCellAnchor>
    <xdr:from>
      <xdr:col>1</xdr:col>
      <xdr:colOff>123825</xdr:colOff>
      <xdr:row>3</xdr:row>
      <xdr:rowOff>57150</xdr:rowOff>
    </xdr:from>
    <xdr:to>
      <xdr:col>1</xdr:col>
      <xdr:colOff>1393825</xdr:colOff>
      <xdr:row>3</xdr:row>
      <xdr:rowOff>1314450</xdr:rowOff>
    </xdr:to>
    <xdr:pic>
      <xdr:nvPicPr>
        <xdr:cNvPr id="27" name="Picture 1" descr="Picture">
          <a:extLst>
            <a:ext uri="{FF2B5EF4-FFF2-40B4-BE49-F238E27FC236}">
              <a16:creationId xmlns:a16="http://schemas.microsoft.com/office/drawing/2014/main" id="{F9932765-10C4-4EA1-909E-F536E318D41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162916" y="2066059"/>
          <a:ext cx="1270000" cy="1257300"/>
        </a:xfrm>
        <a:prstGeom prst="rect">
          <a:avLst/>
        </a:prstGeom>
      </xdr:spPr>
    </xdr:pic>
    <xdr:clientData/>
  </xdr:twoCellAnchor>
  <xdr:oneCellAnchor>
    <xdr:from>
      <xdr:col>1</xdr:col>
      <xdr:colOff>55418</xdr:colOff>
      <xdr:row>18</xdr:row>
      <xdr:rowOff>540327</xdr:rowOff>
    </xdr:from>
    <xdr:ext cx="1485052" cy="413732"/>
    <xdr:pic>
      <xdr:nvPicPr>
        <xdr:cNvPr id="29" name="Рисунок 28">
          <a:extLst>
            <a:ext uri="{FF2B5EF4-FFF2-40B4-BE49-F238E27FC236}">
              <a16:creationId xmlns:a16="http://schemas.microsoft.com/office/drawing/2014/main" id="{45CE41F1-5F12-468F-A3FB-EF751B0AB7F8}"/>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94509" y="20560145"/>
          <a:ext cx="1485052" cy="413732"/>
        </a:xfrm>
        <a:prstGeom prst="rect">
          <a:avLst/>
        </a:prstGeom>
      </xdr:spPr>
    </xdr:pic>
    <xdr:clientData/>
  </xdr:oneCellAnchor>
  <xdr:twoCellAnchor>
    <xdr:from>
      <xdr:col>1</xdr:col>
      <xdr:colOff>32440</xdr:colOff>
      <xdr:row>24</xdr:row>
      <xdr:rowOff>61430</xdr:rowOff>
    </xdr:from>
    <xdr:to>
      <xdr:col>1</xdr:col>
      <xdr:colOff>1368935</xdr:colOff>
      <xdr:row>24</xdr:row>
      <xdr:rowOff>1356830</xdr:rowOff>
    </xdr:to>
    <xdr:pic>
      <xdr:nvPicPr>
        <xdr:cNvPr id="30" name="Picture 1" descr="Picture">
          <a:extLst>
            <a:ext uri="{FF2B5EF4-FFF2-40B4-BE49-F238E27FC236}">
              <a16:creationId xmlns:a16="http://schemas.microsoft.com/office/drawing/2014/main" id="{778AFC03-B864-4D16-A6EE-011B987FF64B}"/>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071531" y="31164885"/>
          <a:ext cx="1336495" cy="1295400"/>
        </a:xfrm>
        <a:prstGeom prst="rect">
          <a:avLst/>
        </a:prstGeom>
      </xdr:spPr>
    </xdr:pic>
    <xdr:clientData/>
  </xdr:twoCellAnchor>
  <xdr:twoCellAnchor editAs="oneCell">
    <xdr:from>
      <xdr:col>1</xdr:col>
      <xdr:colOff>110836</xdr:colOff>
      <xdr:row>12</xdr:row>
      <xdr:rowOff>304800</xdr:rowOff>
    </xdr:from>
    <xdr:to>
      <xdr:col>1</xdr:col>
      <xdr:colOff>1510900</xdr:colOff>
      <xdr:row>12</xdr:row>
      <xdr:rowOff>803564</xdr:rowOff>
    </xdr:to>
    <xdr:pic>
      <xdr:nvPicPr>
        <xdr:cNvPr id="31" name="Рисунок 30">
          <a:extLst>
            <a:ext uri="{FF2B5EF4-FFF2-40B4-BE49-F238E27FC236}">
              <a16:creationId xmlns:a16="http://schemas.microsoft.com/office/drawing/2014/main" id="{E5EA8D60-BA12-464C-B70B-1261F14E858A}"/>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tretch>
          <a:fillRect/>
        </a:stretch>
      </xdr:blipFill>
      <xdr:spPr>
        <a:xfrm>
          <a:off x="1149927" y="14782800"/>
          <a:ext cx="1403874" cy="498764"/>
        </a:xfrm>
        <a:prstGeom prst="rect">
          <a:avLst/>
        </a:prstGeom>
      </xdr:spPr>
    </xdr:pic>
    <xdr:clientData/>
  </xdr:twoCellAnchor>
  <xdr:twoCellAnchor editAs="oneCell">
    <xdr:from>
      <xdr:col>1</xdr:col>
      <xdr:colOff>96982</xdr:colOff>
      <xdr:row>11</xdr:row>
      <xdr:rowOff>429490</xdr:rowOff>
    </xdr:from>
    <xdr:to>
      <xdr:col>1</xdr:col>
      <xdr:colOff>1516925</xdr:colOff>
      <xdr:row>11</xdr:row>
      <xdr:rowOff>809078</xdr:rowOff>
    </xdr:to>
    <xdr:pic>
      <xdr:nvPicPr>
        <xdr:cNvPr id="33" name="Рисунок 32">
          <a:extLst>
            <a:ext uri="{FF2B5EF4-FFF2-40B4-BE49-F238E27FC236}">
              <a16:creationId xmlns:a16="http://schemas.microsoft.com/office/drawing/2014/main" id="{FDEFA45B-BB75-488B-8918-69683F1D11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a:ext>
          </a:extLst>
        </a:blip>
        <a:stretch>
          <a:fillRect/>
        </a:stretch>
      </xdr:blipFill>
      <xdr:spPr>
        <a:xfrm>
          <a:off x="1152896" y="14874833"/>
          <a:ext cx="1416133" cy="383398"/>
        </a:xfrm>
        <a:prstGeom prst="rect">
          <a:avLst/>
        </a:prstGeom>
      </xdr:spPr>
    </xdr:pic>
    <xdr:clientData/>
  </xdr:twoCellAnchor>
  <xdr:twoCellAnchor editAs="oneCell">
    <xdr:from>
      <xdr:col>1</xdr:col>
      <xdr:colOff>323850</xdr:colOff>
      <xdr:row>26</xdr:row>
      <xdr:rowOff>95250</xdr:rowOff>
    </xdr:from>
    <xdr:to>
      <xdr:col>1</xdr:col>
      <xdr:colOff>1333500</xdr:colOff>
      <xdr:row>26</xdr:row>
      <xdr:rowOff>1224854</xdr:rowOff>
    </xdr:to>
    <xdr:pic>
      <xdr:nvPicPr>
        <xdr:cNvPr id="35" name="Рисунок 34">
          <a:extLst>
            <a:ext uri="{FF2B5EF4-FFF2-40B4-BE49-F238E27FC236}">
              <a16:creationId xmlns:a16="http://schemas.microsoft.com/office/drawing/2014/main" id="{83533C7A-96F8-4F6A-93E7-42240D9DA983}"/>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a:ext>
          </a:extLst>
        </a:blip>
        <a:stretch>
          <a:fillRect/>
        </a:stretch>
      </xdr:blipFill>
      <xdr:spPr>
        <a:xfrm>
          <a:off x="1371600" y="34994850"/>
          <a:ext cx="1009650" cy="1133414"/>
        </a:xfrm>
        <a:prstGeom prst="rect">
          <a:avLst/>
        </a:prstGeom>
      </xdr:spPr>
    </xdr:pic>
    <xdr:clientData/>
  </xdr:twoCellAnchor>
  <xdr:twoCellAnchor editAs="oneCell">
    <xdr:from>
      <xdr:col>1</xdr:col>
      <xdr:colOff>57150</xdr:colOff>
      <xdr:row>27</xdr:row>
      <xdr:rowOff>88323</xdr:rowOff>
    </xdr:from>
    <xdr:to>
      <xdr:col>1</xdr:col>
      <xdr:colOff>1329906</xdr:colOff>
      <xdr:row>27</xdr:row>
      <xdr:rowOff>1222490</xdr:rowOff>
    </xdr:to>
    <xdr:pic>
      <xdr:nvPicPr>
        <xdr:cNvPr id="36" name="Рисунок 35">
          <a:extLst>
            <a:ext uri="{FF2B5EF4-FFF2-40B4-BE49-F238E27FC236}">
              <a16:creationId xmlns:a16="http://schemas.microsoft.com/office/drawing/2014/main" id="{2A773EE2-CEB4-4344-A40E-F3980D95767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a:ext>
          </a:extLst>
        </a:blip>
        <a:stretch>
          <a:fillRect/>
        </a:stretch>
      </xdr:blipFill>
      <xdr:spPr>
        <a:xfrm>
          <a:off x="1104900" y="36359523"/>
          <a:ext cx="1268946" cy="1136072"/>
        </a:xfrm>
        <a:prstGeom prst="rect">
          <a:avLst/>
        </a:prstGeom>
      </xdr:spPr>
    </xdr:pic>
    <xdr:clientData/>
  </xdr:twoCellAnchor>
  <xdr:twoCellAnchor editAs="oneCell">
    <xdr:from>
      <xdr:col>1</xdr:col>
      <xdr:colOff>342900</xdr:colOff>
      <xdr:row>28</xdr:row>
      <xdr:rowOff>15791</xdr:rowOff>
    </xdr:from>
    <xdr:to>
      <xdr:col>1</xdr:col>
      <xdr:colOff>1413463</xdr:colOff>
      <xdr:row>28</xdr:row>
      <xdr:rowOff>1247413</xdr:rowOff>
    </xdr:to>
    <xdr:pic>
      <xdr:nvPicPr>
        <xdr:cNvPr id="34" name="图片 6">
          <a:extLst>
            <a:ext uri="{FF2B5EF4-FFF2-40B4-BE49-F238E27FC236}">
              <a16:creationId xmlns:a16="http://schemas.microsoft.com/office/drawing/2014/main" id="{E975206B-7472-427C-95A2-A836D3F79AB2}"/>
            </a:ext>
          </a:extLst>
        </xdr:cNvPr>
        <xdr:cNvPicPr>
          <a:picLocks noChangeAspect="1"/>
        </xdr:cNvPicPr>
      </xdr:nvPicPr>
      <xdr:blipFill>
        <a:blip xmlns:r="http://schemas.openxmlformats.org/officeDocument/2006/relationships" r:embed="rId12"/>
        <a:stretch>
          <a:fillRect/>
        </a:stretch>
      </xdr:blipFill>
      <xdr:spPr>
        <a:xfrm>
          <a:off x="1371600" y="37658591"/>
          <a:ext cx="1070563" cy="1231622"/>
        </a:xfrm>
        <a:prstGeom prst="rect">
          <a:avLst/>
        </a:prstGeom>
      </xdr:spPr>
    </xdr:pic>
    <xdr:clientData/>
  </xdr:twoCellAnchor>
  <xdr:twoCellAnchor editAs="oneCell">
    <xdr:from>
      <xdr:col>1</xdr:col>
      <xdr:colOff>244928</xdr:colOff>
      <xdr:row>29</xdr:row>
      <xdr:rowOff>244928</xdr:rowOff>
    </xdr:from>
    <xdr:to>
      <xdr:col>1</xdr:col>
      <xdr:colOff>1358299</xdr:colOff>
      <xdr:row>29</xdr:row>
      <xdr:rowOff>1455964</xdr:rowOff>
    </xdr:to>
    <xdr:pic>
      <xdr:nvPicPr>
        <xdr:cNvPr id="32" name="Рисунок 31">
          <a:extLst>
            <a:ext uri="{FF2B5EF4-FFF2-40B4-BE49-F238E27FC236}">
              <a16:creationId xmlns:a16="http://schemas.microsoft.com/office/drawing/2014/main" id="{67CA51D7-3497-447B-80DA-4F65D3A205A2}"/>
            </a:ext>
          </a:extLst>
        </xdr:cNvPr>
        <xdr:cNvPicPr>
          <a:picLocks noChangeAspect="1"/>
        </xdr:cNvPicPr>
      </xdr:nvPicPr>
      <xdr:blipFill>
        <a:blip xmlns:r="http://schemas.openxmlformats.org/officeDocument/2006/relationships" r:embed="rId13"/>
        <a:stretch>
          <a:fillRect/>
        </a:stretch>
      </xdr:blipFill>
      <xdr:spPr>
        <a:xfrm>
          <a:off x="1265464" y="39732857"/>
          <a:ext cx="1113371" cy="1211036"/>
        </a:xfrm>
        <a:prstGeom prst="rect">
          <a:avLst/>
        </a:prstGeom>
      </xdr:spPr>
    </xdr:pic>
    <xdr:clientData/>
  </xdr:twoCellAnchor>
  <xdr:twoCellAnchor editAs="oneCell">
    <xdr:from>
      <xdr:col>1</xdr:col>
      <xdr:colOff>163286</xdr:colOff>
      <xdr:row>30</xdr:row>
      <xdr:rowOff>449037</xdr:rowOff>
    </xdr:from>
    <xdr:to>
      <xdr:col>1</xdr:col>
      <xdr:colOff>1408266</xdr:colOff>
      <xdr:row>30</xdr:row>
      <xdr:rowOff>1006929</xdr:rowOff>
    </xdr:to>
    <xdr:pic>
      <xdr:nvPicPr>
        <xdr:cNvPr id="37" name="Рисунок 36">
          <a:extLst>
            <a:ext uri="{FF2B5EF4-FFF2-40B4-BE49-F238E27FC236}">
              <a16:creationId xmlns:a16="http://schemas.microsoft.com/office/drawing/2014/main" id="{5F6A25B8-8FBE-41BE-A22F-62468D052702}"/>
            </a:ext>
          </a:extLst>
        </xdr:cNvPr>
        <xdr:cNvPicPr>
          <a:picLocks noChangeAspect="1"/>
        </xdr:cNvPicPr>
      </xdr:nvPicPr>
      <xdr:blipFill>
        <a:blip xmlns:r="http://schemas.openxmlformats.org/officeDocument/2006/relationships" r:embed="rId14"/>
        <a:stretch>
          <a:fillRect/>
        </a:stretch>
      </xdr:blipFill>
      <xdr:spPr>
        <a:xfrm>
          <a:off x="1183822" y="42046073"/>
          <a:ext cx="1244980" cy="557892"/>
        </a:xfrm>
        <a:prstGeom prst="rect">
          <a:avLst/>
        </a:prstGeom>
      </xdr:spPr>
    </xdr:pic>
    <xdr:clientData/>
  </xdr:twoCellAnchor>
  <xdr:twoCellAnchor editAs="oneCell">
    <xdr:from>
      <xdr:col>1</xdr:col>
      <xdr:colOff>204108</xdr:colOff>
      <xdr:row>31</xdr:row>
      <xdr:rowOff>435429</xdr:rowOff>
    </xdr:from>
    <xdr:to>
      <xdr:col>1</xdr:col>
      <xdr:colOff>1390179</xdr:colOff>
      <xdr:row>31</xdr:row>
      <xdr:rowOff>1605643</xdr:rowOff>
    </xdr:to>
    <xdr:pic>
      <xdr:nvPicPr>
        <xdr:cNvPr id="38" name="Рисунок 37">
          <a:extLst>
            <a:ext uri="{FF2B5EF4-FFF2-40B4-BE49-F238E27FC236}">
              <a16:creationId xmlns:a16="http://schemas.microsoft.com/office/drawing/2014/main" id="{98FA917C-02FC-4BEC-B0ED-EFC6A4ABF84C}"/>
            </a:ext>
          </a:extLst>
        </xdr:cNvPr>
        <xdr:cNvPicPr>
          <a:picLocks noChangeAspect="1"/>
        </xdr:cNvPicPr>
      </xdr:nvPicPr>
      <xdr:blipFill>
        <a:blip xmlns:r="http://schemas.openxmlformats.org/officeDocument/2006/relationships" r:embed="rId15"/>
        <a:stretch>
          <a:fillRect/>
        </a:stretch>
      </xdr:blipFill>
      <xdr:spPr>
        <a:xfrm>
          <a:off x="1224644" y="43325143"/>
          <a:ext cx="1186071" cy="1170214"/>
        </a:xfrm>
        <a:prstGeom prst="rect">
          <a:avLst/>
        </a:prstGeom>
      </xdr:spPr>
    </xdr:pic>
    <xdr:clientData/>
  </xdr:twoCellAnchor>
  <xdr:twoCellAnchor editAs="oneCell">
    <xdr:from>
      <xdr:col>1</xdr:col>
      <xdr:colOff>376051</xdr:colOff>
      <xdr:row>32</xdr:row>
      <xdr:rowOff>314202</xdr:rowOff>
    </xdr:from>
    <xdr:to>
      <xdr:col>1</xdr:col>
      <xdr:colOff>1342158</xdr:colOff>
      <xdr:row>32</xdr:row>
      <xdr:rowOff>1541320</xdr:rowOff>
    </xdr:to>
    <xdr:pic>
      <xdr:nvPicPr>
        <xdr:cNvPr id="39" name="Рисунок 38">
          <a:extLst>
            <a:ext uri="{FF2B5EF4-FFF2-40B4-BE49-F238E27FC236}">
              <a16:creationId xmlns:a16="http://schemas.microsoft.com/office/drawing/2014/main" id="{5EB05AEC-EE85-4EC1-A870-A7135400E442}"/>
            </a:ext>
          </a:extLst>
        </xdr:cNvPr>
        <xdr:cNvPicPr>
          <a:picLocks noChangeAspect="1"/>
        </xdr:cNvPicPr>
      </xdr:nvPicPr>
      <xdr:blipFill>
        <a:blip xmlns:r="http://schemas.openxmlformats.org/officeDocument/2006/relationships" r:embed="rId16"/>
        <a:stretch>
          <a:fillRect/>
        </a:stretch>
      </xdr:blipFill>
      <xdr:spPr>
        <a:xfrm>
          <a:off x="1397824" y="45410747"/>
          <a:ext cx="966107" cy="1227118"/>
        </a:xfrm>
        <a:prstGeom prst="rect">
          <a:avLst/>
        </a:prstGeom>
      </xdr:spPr>
    </xdr:pic>
    <xdr:clientData/>
  </xdr:twoCellAnchor>
  <xdr:twoCellAnchor editAs="oneCell">
    <xdr:from>
      <xdr:col>1</xdr:col>
      <xdr:colOff>201062</xdr:colOff>
      <xdr:row>33</xdr:row>
      <xdr:rowOff>68036</xdr:rowOff>
    </xdr:from>
    <xdr:to>
      <xdr:col>1</xdr:col>
      <xdr:colOff>1385453</xdr:colOff>
      <xdr:row>33</xdr:row>
      <xdr:rowOff>1835728</xdr:rowOff>
    </xdr:to>
    <xdr:pic>
      <xdr:nvPicPr>
        <xdr:cNvPr id="40" name="Рисунок 39">
          <a:extLst>
            <a:ext uri="{FF2B5EF4-FFF2-40B4-BE49-F238E27FC236}">
              <a16:creationId xmlns:a16="http://schemas.microsoft.com/office/drawing/2014/main" id="{4B3F101C-0EDA-4004-B38D-7073FF3F2E71}"/>
            </a:ext>
          </a:extLst>
        </xdr:cNvPr>
        <xdr:cNvPicPr>
          <a:picLocks noChangeAspect="1"/>
        </xdr:cNvPicPr>
      </xdr:nvPicPr>
      <xdr:blipFill>
        <a:blip xmlns:r="http://schemas.openxmlformats.org/officeDocument/2006/relationships" r:embed="rId17"/>
        <a:stretch>
          <a:fillRect/>
        </a:stretch>
      </xdr:blipFill>
      <xdr:spPr>
        <a:xfrm>
          <a:off x="1222835" y="47433263"/>
          <a:ext cx="1184391" cy="1767692"/>
        </a:xfrm>
        <a:prstGeom prst="rect">
          <a:avLst/>
        </a:prstGeom>
      </xdr:spPr>
    </xdr:pic>
    <xdr:clientData/>
  </xdr:twoCellAnchor>
  <xdr:twoCellAnchor editAs="oneCell">
    <xdr:from>
      <xdr:col>1</xdr:col>
      <xdr:colOff>223899</xdr:colOff>
      <xdr:row>34</xdr:row>
      <xdr:rowOff>301833</xdr:rowOff>
    </xdr:from>
    <xdr:to>
      <xdr:col>1</xdr:col>
      <xdr:colOff>1373581</xdr:colOff>
      <xdr:row>34</xdr:row>
      <xdr:rowOff>1645228</xdr:rowOff>
    </xdr:to>
    <xdr:pic>
      <xdr:nvPicPr>
        <xdr:cNvPr id="41" name="Рисунок 40">
          <a:extLst>
            <a:ext uri="{FF2B5EF4-FFF2-40B4-BE49-F238E27FC236}">
              <a16:creationId xmlns:a16="http://schemas.microsoft.com/office/drawing/2014/main" id="{EEB11D82-0128-4460-B30C-13EA2F240483}"/>
            </a:ext>
          </a:extLst>
        </xdr:cNvPr>
        <xdr:cNvPicPr>
          <a:picLocks noChangeAspect="1"/>
        </xdr:cNvPicPr>
      </xdr:nvPicPr>
      <xdr:blipFill>
        <a:blip xmlns:r="http://schemas.openxmlformats.org/officeDocument/2006/relationships" r:embed="rId18"/>
        <a:stretch>
          <a:fillRect/>
        </a:stretch>
      </xdr:blipFill>
      <xdr:spPr>
        <a:xfrm>
          <a:off x="1245672" y="50091606"/>
          <a:ext cx="1149682" cy="134339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171450</xdr:colOff>
      <xdr:row>1</xdr:row>
      <xdr:rowOff>47625</xdr:rowOff>
    </xdr:from>
    <xdr:to>
      <xdr:col>1</xdr:col>
      <xdr:colOff>1419225</xdr:colOff>
      <xdr:row>1</xdr:row>
      <xdr:rowOff>1337592</xdr:rowOff>
    </xdr:to>
    <xdr:pic>
      <xdr:nvPicPr>
        <xdr:cNvPr id="3" name="Picture 1" descr="Picture">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200150" y="3267075"/>
          <a:ext cx="1247775" cy="1289967"/>
        </a:xfrm>
        <a:prstGeom prst="rect">
          <a:avLst/>
        </a:prstGeom>
      </xdr:spPr>
    </xdr:pic>
    <xdr:clientData/>
  </xdr:twoCellAnchor>
  <xdr:twoCellAnchor>
    <xdr:from>
      <xdr:col>1</xdr:col>
      <xdr:colOff>161925</xdr:colOff>
      <xdr:row>3</xdr:row>
      <xdr:rowOff>57150</xdr:rowOff>
    </xdr:from>
    <xdr:to>
      <xdr:col>1</xdr:col>
      <xdr:colOff>1409700</xdr:colOff>
      <xdr:row>3</xdr:row>
      <xdr:rowOff>1347117</xdr:rowOff>
    </xdr:to>
    <xdr:pic>
      <xdr:nvPicPr>
        <xdr:cNvPr id="4" name="Picture 1" descr="Picture">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90625" y="4657725"/>
          <a:ext cx="1247775" cy="1289967"/>
        </a:xfrm>
        <a:prstGeom prst="rect">
          <a:avLst/>
        </a:prstGeom>
      </xdr:spPr>
    </xdr:pic>
    <xdr:clientData/>
  </xdr:twoCellAnchor>
  <xdr:twoCellAnchor>
    <xdr:from>
      <xdr:col>1</xdr:col>
      <xdr:colOff>171450</xdr:colOff>
      <xdr:row>4</xdr:row>
      <xdr:rowOff>47625</xdr:rowOff>
    </xdr:from>
    <xdr:to>
      <xdr:col>1</xdr:col>
      <xdr:colOff>1419225</xdr:colOff>
      <xdr:row>4</xdr:row>
      <xdr:rowOff>1337592</xdr:rowOff>
    </xdr:to>
    <xdr:pic>
      <xdr:nvPicPr>
        <xdr:cNvPr id="6" name="Picture 1" descr="Picture">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200150" y="7410450"/>
          <a:ext cx="1247775" cy="1289967"/>
        </a:xfrm>
        <a:prstGeom prst="rect">
          <a:avLst/>
        </a:prstGeom>
      </xdr:spPr>
    </xdr:pic>
    <xdr:clientData/>
  </xdr:twoCellAnchor>
  <xdr:twoCellAnchor>
    <xdr:from>
      <xdr:col>1</xdr:col>
      <xdr:colOff>152400</xdr:colOff>
      <xdr:row>9</xdr:row>
      <xdr:rowOff>57150</xdr:rowOff>
    </xdr:from>
    <xdr:to>
      <xdr:col>1</xdr:col>
      <xdr:colOff>1422400</xdr:colOff>
      <xdr:row>9</xdr:row>
      <xdr:rowOff>1307625</xdr:rowOff>
    </xdr:to>
    <xdr:pic>
      <xdr:nvPicPr>
        <xdr:cNvPr id="9" name="Picture 1" descr="Picture">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81100" y="11563350"/>
          <a:ext cx="1270000" cy="1250475"/>
        </a:xfrm>
        <a:prstGeom prst="rect">
          <a:avLst/>
        </a:prstGeom>
      </xdr:spPr>
    </xdr:pic>
    <xdr:clientData/>
  </xdr:twoCellAnchor>
  <xdr:oneCellAnchor>
    <xdr:from>
      <xdr:col>1</xdr:col>
      <xdr:colOff>102054</xdr:colOff>
      <xdr:row>15</xdr:row>
      <xdr:rowOff>63634</xdr:rowOff>
    </xdr:from>
    <xdr:ext cx="1450424" cy="981045"/>
    <xdr:pic>
      <xdr:nvPicPr>
        <xdr:cNvPr id="13" name="图片 6">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204233" y="15834313"/>
          <a:ext cx="1450424" cy="981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xdr:col>
      <xdr:colOff>140561</xdr:colOff>
      <xdr:row>16</xdr:row>
      <xdr:rowOff>251733</xdr:rowOff>
    </xdr:from>
    <xdr:to>
      <xdr:col>1</xdr:col>
      <xdr:colOff>1625760</xdr:colOff>
      <xdr:row>16</xdr:row>
      <xdr:rowOff>1415142</xdr:rowOff>
    </xdr:to>
    <xdr:pic>
      <xdr:nvPicPr>
        <xdr:cNvPr id="14" name="Picture 1" descr="Picture">
          <a:extLst>
            <a:ext uri="{FF2B5EF4-FFF2-40B4-BE49-F238E27FC236}">
              <a16:creationId xmlns:a16="http://schemas.microsoft.com/office/drawing/2014/main" id="{00000000-0008-0000-0400-00000E000000}"/>
            </a:ext>
          </a:extLst>
        </xdr:cNvPr>
        <xdr:cNvPicPr>
          <a:picLocks noChangeAspect="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a:xfrm>
          <a:off x="1242740" y="17165412"/>
          <a:ext cx="1485199" cy="1163409"/>
        </a:xfrm>
        <a:prstGeom prst="rect">
          <a:avLst/>
        </a:prstGeom>
      </xdr:spPr>
    </xdr:pic>
    <xdr:clientData/>
  </xdr:twoCellAnchor>
  <xdr:twoCellAnchor editAs="oneCell">
    <xdr:from>
      <xdr:col>2</xdr:col>
      <xdr:colOff>2394856</xdr:colOff>
      <xdr:row>16</xdr:row>
      <xdr:rowOff>190499</xdr:rowOff>
    </xdr:from>
    <xdr:to>
      <xdr:col>3</xdr:col>
      <xdr:colOff>860378</xdr:colOff>
      <xdr:row>17</xdr:row>
      <xdr:rowOff>323983</xdr:rowOff>
    </xdr:to>
    <xdr:sp macro="" textlink="">
      <xdr:nvSpPr>
        <xdr:cNvPr id="16" name="AutoShape 1" descr="WD84PURU-64B5AY0 Жесткий диск WD/UNV WD84PURU-64B5AY0 для видеонаблюдения  WD — купить в Москве по выгодной цене">
          <a:extLst>
            <a:ext uri="{FF2B5EF4-FFF2-40B4-BE49-F238E27FC236}">
              <a16:creationId xmlns:a16="http://schemas.microsoft.com/office/drawing/2014/main" id="{00000000-0008-0000-0400-000010000000}"/>
            </a:ext>
          </a:extLst>
        </xdr:cNvPr>
        <xdr:cNvSpPr>
          <a:spLocks noChangeAspect="1" noChangeArrowheads="1"/>
        </xdr:cNvSpPr>
      </xdr:nvSpPr>
      <xdr:spPr bwMode="auto">
        <a:xfrm>
          <a:off x="5323793" y="180974"/>
          <a:ext cx="1714500" cy="1543730"/>
        </a:xfrm>
        <a:prstGeom prst="rect">
          <a:avLst/>
        </a:prstGeom>
        <a:noFill/>
      </xdr:spPr>
    </xdr:sp>
    <xdr:clientData/>
  </xdr:twoCellAnchor>
  <xdr:twoCellAnchor editAs="oneCell">
    <xdr:from>
      <xdr:col>1</xdr:col>
      <xdr:colOff>108857</xdr:colOff>
      <xdr:row>20</xdr:row>
      <xdr:rowOff>326571</xdr:rowOff>
    </xdr:from>
    <xdr:to>
      <xdr:col>1</xdr:col>
      <xdr:colOff>1431763</xdr:colOff>
      <xdr:row>20</xdr:row>
      <xdr:rowOff>1007880</xdr:rowOff>
    </xdr:to>
    <xdr:pic>
      <xdr:nvPicPr>
        <xdr:cNvPr id="18" name="Рисунок 17">
          <a:extLst>
            <a:ext uri="{FF2B5EF4-FFF2-40B4-BE49-F238E27FC236}">
              <a16:creationId xmlns:a16="http://schemas.microsoft.com/office/drawing/2014/main" id="{00000000-0008-0000-0400-000012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143000" y="25839964"/>
          <a:ext cx="1328621" cy="680357"/>
        </a:xfrm>
        <a:prstGeom prst="rect">
          <a:avLst/>
        </a:prstGeom>
      </xdr:spPr>
    </xdr:pic>
    <xdr:clientData/>
  </xdr:twoCellAnchor>
  <xdr:twoCellAnchor editAs="oneCell">
    <xdr:from>
      <xdr:col>1</xdr:col>
      <xdr:colOff>131536</xdr:colOff>
      <xdr:row>18</xdr:row>
      <xdr:rowOff>585107</xdr:rowOff>
    </xdr:from>
    <xdr:to>
      <xdr:col>1</xdr:col>
      <xdr:colOff>1467394</xdr:colOff>
      <xdr:row>18</xdr:row>
      <xdr:rowOff>1578592</xdr:rowOff>
    </xdr:to>
    <xdr:pic>
      <xdr:nvPicPr>
        <xdr:cNvPr id="23" name="Рисунок 22">
          <a:extLst>
            <a:ext uri="{FF2B5EF4-FFF2-40B4-BE49-F238E27FC236}">
              <a16:creationId xmlns:a16="http://schemas.microsoft.com/office/drawing/2014/main" id="{00000000-0008-0000-0400-00001700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1152072" y="19893643"/>
          <a:ext cx="1324428" cy="997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145144</xdr:colOff>
      <xdr:row>26</xdr:row>
      <xdr:rowOff>317501</xdr:rowOff>
    </xdr:from>
    <xdr:to>
      <xdr:col>1</xdr:col>
      <xdr:colOff>1505857</xdr:colOff>
      <xdr:row>26</xdr:row>
      <xdr:rowOff>969306</xdr:rowOff>
    </xdr:to>
    <xdr:pic>
      <xdr:nvPicPr>
        <xdr:cNvPr id="24" name="Рисунок 23">
          <a:extLst>
            <a:ext uri="{FF2B5EF4-FFF2-40B4-BE49-F238E27FC236}">
              <a16:creationId xmlns:a16="http://schemas.microsoft.com/office/drawing/2014/main" id="{00000000-0008-0000-0400-00001800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215573" y="25481644"/>
          <a:ext cx="1360713" cy="653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258535</xdr:colOff>
      <xdr:row>17</xdr:row>
      <xdr:rowOff>190500</xdr:rowOff>
    </xdr:from>
    <xdr:to>
      <xdr:col>1</xdr:col>
      <xdr:colOff>1254285</xdr:colOff>
      <xdr:row>17</xdr:row>
      <xdr:rowOff>1230704</xdr:rowOff>
    </xdr:to>
    <xdr:pic>
      <xdr:nvPicPr>
        <xdr:cNvPr id="25" name="Picture 1" descr="Picture">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353911" y="22601464"/>
          <a:ext cx="995750" cy="1040204"/>
        </a:xfrm>
        <a:prstGeom prst="rect">
          <a:avLst/>
        </a:prstGeom>
      </xdr:spPr>
    </xdr:pic>
    <xdr:clientData/>
  </xdr:twoCellAnchor>
  <xdr:twoCellAnchor>
    <xdr:from>
      <xdr:col>1</xdr:col>
      <xdr:colOff>134471</xdr:colOff>
      <xdr:row>19</xdr:row>
      <xdr:rowOff>168088</xdr:rowOff>
    </xdr:from>
    <xdr:to>
      <xdr:col>1</xdr:col>
      <xdr:colOff>1450322</xdr:colOff>
      <xdr:row>19</xdr:row>
      <xdr:rowOff>1567711</xdr:rowOff>
    </xdr:to>
    <xdr:pic>
      <xdr:nvPicPr>
        <xdr:cNvPr id="28" name="Picture 1" descr="Picture">
          <a:extLst>
            <a:ext uri="{FF2B5EF4-FFF2-40B4-BE49-F238E27FC236}">
              <a16:creationId xmlns:a16="http://schemas.microsoft.com/office/drawing/2014/main" id="{00000000-0008-0000-0400-00001C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232647" y="29482676"/>
          <a:ext cx="1315851" cy="1399623"/>
        </a:xfrm>
        <a:prstGeom prst="rect">
          <a:avLst/>
        </a:prstGeom>
      </xdr:spPr>
    </xdr:pic>
    <xdr:clientData/>
  </xdr:twoCellAnchor>
  <xdr:twoCellAnchor>
    <xdr:from>
      <xdr:col>1</xdr:col>
      <xdr:colOff>112058</xdr:colOff>
      <xdr:row>29</xdr:row>
      <xdr:rowOff>112058</xdr:rowOff>
    </xdr:from>
    <xdr:to>
      <xdr:col>1</xdr:col>
      <xdr:colOff>1512279</xdr:colOff>
      <xdr:row>29</xdr:row>
      <xdr:rowOff>1338261</xdr:rowOff>
    </xdr:to>
    <xdr:pic>
      <xdr:nvPicPr>
        <xdr:cNvPr id="30" name="Picture 1" descr="Picture">
          <a:extLst>
            <a:ext uri="{FF2B5EF4-FFF2-40B4-BE49-F238E27FC236}">
              <a16:creationId xmlns:a16="http://schemas.microsoft.com/office/drawing/2014/main" id="{00000000-0008-0000-0400-00001E000000}"/>
            </a:ext>
          </a:extLst>
        </xdr:cNvPr>
        <xdr:cNvPicPr>
          <a:picLocks noChangeAspect="1"/>
        </xdr:cNvPicPr>
      </xdr:nvPicPr>
      <xdr:blipFill rotWithShape="1">
        <a:blip xmlns:r="http://schemas.openxmlformats.org/officeDocument/2006/relationships" r:embed="rId11" cstate="email">
          <a:extLst>
            <a:ext uri="{28A0092B-C50C-407E-A947-70E740481C1C}">
              <a14:useLocalDpi xmlns:a14="http://schemas.microsoft.com/office/drawing/2010/main"/>
            </a:ext>
          </a:extLst>
        </a:blip>
        <a:srcRect/>
        <a:stretch/>
      </xdr:blipFill>
      <xdr:spPr>
        <a:xfrm>
          <a:off x="1210234" y="37887087"/>
          <a:ext cx="1400221" cy="1226203"/>
        </a:xfrm>
        <a:prstGeom prst="rect">
          <a:avLst/>
        </a:prstGeom>
      </xdr:spPr>
    </xdr:pic>
    <xdr:clientData/>
  </xdr:twoCellAnchor>
  <xdr:oneCellAnchor>
    <xdr:from>
      <xdr:col>1</xdr:col>
      <xdr:colOff>81642</xdr:colOff>
      <xdr:row>34</xdr:row>
      <xdr:rowOff>163285</xdr:rowOff>
    </xdr:from>
    <xdr:ext cx="1521226" cy="952500"/>
    <xdr:pic>
      <xdr:nvPicPr>
        <xdr:cNvPr id="17" name="图片 20">
          <a:extLst>
            <a:ext uri="{FF2B5EF4-FFF2-40B4-BE49-F238E27FC236}">
              <a16:creationId xmlns:a16="http://schemas.microsoft.com/office/drawing/2014/main" id="{00000000-0008-0000-0400-000011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1183821" y="39800892"/>
          <a:ext cx="1521226" cy="952500"/>
        </a:xfrm>
        <a:prstGeom prst="rect">
          <a:avLst/>
        </a:prstGeom>
      </xdr:spPr>
    </xdr:pic>
    <xdr:clientData/>
  </xdr:oneCellAnchor>
  <xdr:twoCellAnchor editAs="oneCell">
    <xdr:from>
      <xdr:col>1</xdr:col>
      <xdr:colOff>163286</xdr:colOff>
      <xdr:row>35</xdr:row>
      <xdr:rowOff>530679</xdr:rowOff>
    </xdr:from>
    <xdr:to>
      <xdr:col>1</xdr:col>
      <xdr:colOff>1425384</xdr:colOff>
      <xdr:row>35</xdr:row>
      <xdr:rowOff>841465</xdr:rowOff>
    </xdr:to>
    <xdr:pic>
      <xdr:nvPicPr>
        <xdr:cNvPr id="19" name="图片 14">
          <a:extLst>
            <a:ext uri="{FF2B5EF4-FFF2-40B4-BE49-F238E27FC236}">
              <a16:creationId xmlns:a16="http://schemas.microsoft.com/office/drawing/2014/main" id="{00000000-0008-0000-0400-000013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265465" y="41542608"/>
          <a:ext cx="1256383" cy="304119"/>
        </a:xfrm>
        <a:prstGeom prst="rect">
          <a:avLst/>
        </a:prstGeom>
      </xdr:spPr>
    </xdr:pic>
    <xdr:clientData/>
  </xdr:twoCellAnchor>
  <xdr:twoCellAnchor editAs="oneCell">
    <xdr:from>
      <xdr:col>1</xdr:col>
      <xdr:colOff>467405</xdr:colOff>
      <xdr:row>36</xdr:row>
      <xdr:rowOff>190500</xdr:rowOff>
    </xdr:from>
    <xdr:to>
      <xdr:col>1</xdr:col>
      <xdr:colOff>1351869</xdr:colOff>
      <xdr:row>36</xdr:row>
      <xdr:rowOff>1220744</xdr:rowOff>
    </xdr:to>
    <xdr:pic>
      <xdr:nvPicPr>
        <xdr:cNvPr id="31" name="图片 9">
          <a:extLst>
            <a:ext uri="{FF2B5EF4-FFF2-40B4-BE49-F238E27FC236}">
              <a16:creationId xmlns:a16="http://schemas.microsoft.com/office/drawing/2014/main" id="{00000000-0008-0000-0400-00001F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569584" y="42576750"/>
          <a:ext cx="879702" cy="1030244"/>
        </a:xfrm>
        <a:prstGeom prst="rect">
          <a:avLst/>
        </a:prstGeom>
      </xdr:spPr>
    </xdr:pic>
    <xdr:clientData/>
  </xdr:twoCellAnchor>
  <xdr:twoCellAnchor>
    <xdr:from>
      <xdr:col>1</xdr:col>
      <xdr:colOff>462643</xdr:colOff>
      <xdr:row>39</xdr:row>
      <xdr:rowOff>340178</xdr:rowOff>
    </xdr:from>
    <xdr:to>
      <xdr:col>1</xdr:col>
      <xdr:colOff>1133713</xdr:colOff>
      <xdr:row>39</xdr:row>
      <xdr:rowOff>955653</xdr:rowOff>
    </xdr:to>
    <xdr:pic>
      <xdr:nvPicPr>
        <xdr:cNvPr id="45" name="Picture 1" descr="Picture">
          <a:extLst>
            <a:ext uri="{FF2B5EF4-FFF2-40B4-BE49-F238E27FC236}">
              <a16:creationId xmlns:a16="http://schemas.microsoft.com/office/drawing/2014/main" id="{00000000-0008-0000-0400-00002D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1483179" y="39270214"/>
          <a:ext cx="671070" cy="615475"/>
        </a:xfrm>
        <a:prstGeom prst="rect">
          <a:avLst/>
        </a:prstGeom>
      </xdr:spPr>
    </xdr:pic>
    <xdr:clientData/>
  </xdr:twoCellAnchor>
  <xdr:twoCellAnchor editAs="oneCell">
    <xdr:from>
      <xdr:col>1</xdr:col>
      <xdr:colOff>384299</xdr:colOff>
      <xdr:row>40</xdr:row>
      <xdr:rowOff>1473695</xdr:rowOff>
    </xdr:from>
    <xdr:to>
      <xdr:col>1</xdr:col>
      <xdr:colOff>1198368</xdr:colOff>
      <xdr:row>40</xdr:row>
      <xdr:rowOff>2229196</xdr:rowOff>
    </xdr:to>
    <xdr:pic>
      <xdr:nvPicPr>
        <xdr:cNvPr id="50" name="Рисунок 6" descr="DS-TMG034 Радар для систем въезда / выезда">
          <a:extLst>
            <a:ext uri="{FF2B5EF4-FFF2-40B4-BE49-F238E27FC236}">
              <a16:creationId xmlns:a16="http://schemas.microsoft.com/office/drawing/2014/main" id="{00000000-0008-0000-0400-000032000000}"/>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1404835" y="48595231"/>
          <a:ext cx="825499" cy="751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194211</xdr:colOff>
      <xdr:row>45</xdr:row>
      <xdr:rowOff>182666</xdr:rowOff>
    </xdr:from>
    <xdr:to>
      <xdr:col>1</xdr:col>
      <xdr:colOff>1540735</xdr:colOff>
      <xdr:row>45</xdr:row>
      <xdr:rowOff>1143000</xdr:rowOff>
    </xdr:to>
    <xdr:pic>
      <xdr:nvPicPr>
        <xdr:cNvPr id="51" name="Рисунок 7">
          <a:extLst>
            <a:ext uri="{FF2B5EF4-FFF2-40B4-BE49-F238E27FC236}">
              <a16:creationId xmlns:a16="http://schemas.microsoft.com/office/drawing/2014/main" id="{00000000-0008-0000-0400-000033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1285256" y="46162439"/>
          <a:ext cx="1336999" cy="9603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118753</xdr:colOff>
      <xdr:row>46</xdr:row>
      <xdr:rowOff>67850</xdr:rowOff>
    </xdr:from>
    <xdr:to>
      <xdr:col>2</xdr:col>
      <xdr:colOff>5888</xdr:colOff>
      <xdr:row>46</xdr:row>
      <xdr:rowOff>1239982</xdr:rowOff>
    </xdr:to>
    <xdr:pic>
      <xdr:nvPicPr>
        <xdr:cNvPr id="52" name="Picture 51" descr="Купить HIKVISION DS-TMG510-H (3 m) - Комплекты шлагбаумов ...">
          <a:extLst>
            <a:ext uri="{FF2B5EF4-FFF2-40B4-BE49-F238E27FC236}">
              <a16:creationId xmlns:a16="http://schemas.microsoft.com/office/drawing/2014/main" id="{00000000-0008-0000-0400-000034000000}"/>
            </a:ext>
          </a:extLst>
        </xdr:cNvPr>
        <xdr:cNvPicPr>
          <a:picLocks noChangeAspect="1" noChangeArrowheads="1"/>
        </xdr:cNvPicPr>
      </xdr:nvPicPr>
      <xdr:blipFill rotWithShape="1">
        <a:blip xmlns:r="http://schemas.openxmlformats.org/officeDocument/2006/relationships" r:embed="rId18" cstate="email">
          <a:extLst>
            <a:ext uri="{28A0092B-C50C-407E-A947-70E740481C1C}">
              <a14:useLocalDpi xmlns:a14="http://schemas.microsoft.com/office/drawing/2010/main"/>
            </a:ext>
          </a:extLst>
        </a:blip>
        <a:srcRect/>
        <a:stretch/>
      </xdr:blipFill>
      <xdr:spPr bwMode="auto">
        <a:xfrm>
          <a:off x="1209798" y="47398441"/>
          <a:ext cx="1495301" cy="1153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259773</xdr:colOff>
      <xdr:row>37</xdr:row>
      <xdr:rowOff>233795</xdr:rowOff>
    </xdr:from>
    <xdr:to>
      <xdr:col>1</xdr:col>
      <xdr:colOff>1251397</xdr:colOff>
      <xdr:row>37</xdr:row>
      <xdr:rowOff>943841</xdr:rowOff>
    </xdr:to>
    <xdr:pic>
      <xdr:nvPicPr>
        <xdr:cNvPr id="55" name="Picture 1" descr="Picture">
          <a:extLst>
            <a:ext uri="{FF2B5EF4-FFF2-40B4-BE49-F238E27FC236}">
              <a16:creationId xmlns:a16="http://schemas.microsoft.com/office/drawing/2014/main" id="{00000000-0008-0000-0400-000037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331336" y="20874470"/>
          <a:ext cx="991624" cy="710046"/>
        </a:xfrm>
        <a:prstGeom prst="rect">
          <a:avLst/>
        </a:prstGeom>
      </xdr:spPr>
    </xdr:pic>
    <xdr:clientData/>
  </xdr:twoCellAnchor>
  <xdr:twoCellAnchor>
    <xdr:from>
      <xdr:col>1</xdr:col>
      <xdr:colOff>233795</xdr:colOff>
      <xdr:row>38</xdr:row>
      <xdr:rowOff>381000</xdr:rowOff>
    </xdr:from>
    <xdr:to>
      <xdr:col>1</xdr:col>
      <xdr:colOff>1362683</xdr:colOff>
      <xdr:row>38</xdr:row>
      <xdr:rowOff>1006000</xdr:rowOff>
    </xdr:to>
    <xdr:pic>
      <xdr:nvPicPr>
        <xdr:cNvPr id="56" name="Picture 1" descr="Picture">
          <a:extLst>
            <a:ext uri="{FF2B5EF4-FFF2-40B4-BE49-F238E27FC236}">
              <a16:creationId xmlns:a16="http://schemas.microsoft.com/office/drawing/2014/main" id="{00000000-0008-0000-0400-000038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1305358" y="22369463"/>
          <a:ext cx="1128888" cy="625000"/>
        </a:xfrm>
        <a:prstGeom prst="rect">
          <a:avLst/>
        </a:prstGeom>
      </xdr:spPr>
    </xdr:pic>
    <xdr:clientData/>
  </xdr:twoCellAnchor>
  <xdr:twoCellAnchor editAs="oneCell">
    <xdr:from>
      <xdr:col>1</xdr:col>
      <xdr:colOff>235931</xdr:colOff>
      <xdr:row>48</xdr:row>
      <xdr:rowOff>85724</xdr:rowOff>
    </xdr:from>
    <xdr:to>
      <xdr:col>1</xdr:col>
      <xdr:colOff>1124222</xdr:colOff>
      <xdr:row>48</xdr:row>
      <xdr:rowOff>1353095</xdr:rowOff>
    </xdr:to>
    <xdr:pic>
      <xdr:nvPicPr>
        <xdr:cNvPr id="59" name="Рисунок 88">
          <a:extLst>
            <a:ext uri="{FF2B5EF4-FFF2-40B4-BE49-F238E27FC236}">
              <a16:creationId xmlns:a16="http://schemas.microsoft.com/office/drawing/2014/main" id="{00000000-0008-0000-0400-00003B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324502" y="53167188"/>
          <a:ext cx="873051" cy="1274991"/>
        </a:xfrm>
        <a:prstGeom prst="rect">
          <a:avLst/>
        </a:prstGeom>
      </xdr:spPr>
    </xdr:pic>
    <xdr:clientData/>
  </xdr:twoCellAnchor>
  <xdr:twoCellAnchor editAs="oneCell">
    <xdr:from>
      <xdr:col>1</xdr:col>
      <xdr:colOff>409015</xdr:colOff>
      <xdr:row>49</xdr:row>
      <xdr:rowOff>211233</xdr:rowOff>
    </xdr:from>
    <xdr:to>
      <xdr:col>1</xdr:col>
      <xdr:colOff>971935</xdr:colOff>
      <xdr:row>49</xdr:row>
      <xdr:rowOff>1006401</xdr:rowOff>
    </xdr:to>
    <xdr:pic>
      <xdr:nvPicPr>
        <xdr:cNvPr id="60" name="Рисунок 66">
          <a:extLst>
            <a:ext uri="{FF2B5EF4-FFF2-40B4-BE49-F238E27FC236}">
              <a16:creationId xmlns:a16="http://schemas.microsoft.com/office/drawing/2014/main" id="{00000000-0008-0000-0400-00003C000000}"/>
            </a:ext>
          </a:extLst>
        </xdr:cNvPr>
        <xdr:cNvPicPr>
          <a:picLocks noChangeAspect="1"/>
        </xdr:cNvPicPr>
      </xdr:nvPicPr>
      <xdr:blipFill rotWithShape="1">
        <a:blip xmlns:r="http://schemas.openxmlformats.org/officeDocument/2006/relationships" r:embed="rId22" cstate="email">
          <a:extLst>
            <a:ext uri="{BEBA8EAE-BF5A-486C-A8C5-ECC9F3942E4B}">
              <a14:imgProps xmlns:a14="http://schemas.microsoft.com/office/drawing/2010/main">
                <a14:imgLayer r:embed="rId23">
                  <a14:imgEffect>
                    <a14:backgroundRemoval t="0" b="100000" l="0" r="100000">
                      <a14:foregroundMark x1="26543" y1="11707" x2="26543" y2="11707"/>
                      <a14:foregroundMark x1="50000" y1="16098" x2="50000" y2="16098"/>
                      <a14:foregroundMark x1="53086" y1="26341" x2="53086" y2="26341"/>
                      <a14:foregroundMark x1="69136" y1="35122" x2="69136" y2="35122"/>
                      <a14:foregroundMark x1="78395" y1="56098" x2="78395" y2="56098"/>
                      <a14:foregroundMark x1="90123" y1="59024" x2="90123" y2="59024"/>
                      <a14:foregroundMark x1="86420" y1="10732" x2="86420" y2="10732"/>
                      <a14:foregroundMark x1="58025" y1="9756" x2="58025" y2="9756"/>
                      <a14:foregroundMark x1="45679" y1="94634" x2="45679" y2="94634"/>
                      <a14:foregroundMark x1="50617" y1="95610" x2="50617" y2="95610"/>
                      <a14:foregroundMark x1="53086" y1="96585" x2="53086" y2="96585"/>
                      <a14:foregroundMark x1="58642" y1="97073" x2="58642" y2="97073"/>
                      <a14:foregroundMark x1="70370" y1="96098" x2="70370" y2="96098"/>
                      <a14:foregroundMark x1="65432" y1="96585" x2="65432" y2="96585"/>
                      <a14:foregroundMark x1="76543" y1="96585" x2="76543" y2="96585"/>
                      <a14:foregroundMark x1="82099" y1="976" x2="82099" y2="976"/>
                      <a14:backgroundMark x1="1235" y1="42927" x2="2469" y2="32683"/>
                    </a14:backgroundRemoval>
                  </a14:imgEffect>
                </a14:imgLayer>
              </a14:imgProps>
            </a:ext>
            <a:ext uri="{28A0092B-C50C-407E-A947-70E740481C1C}">
              <a14:useLocalDpi xmlns:a14="http://schemas.microsoft.com/office/drawing/2010/main"/>
            </a:ext>
          </a:extLst>
        </a:blip>
        <a:srcRect/>
        <a:stretch/>
      </xdr:blipFill>
      <xdr:spPr>
        <a:xfrm>
          <a:off x="1501589" y="54839909"/>
          <a:ext cx="555300" cy="808503"/>
        </a:xfrm>
        <a:prstGeom prst="rect">
          <a:avLst/>
        </a:prstGeom>
      </xdr:spPr>
    </xdr:pic>
    <xdr:clientData/>
  </xdr:twoCellAnchor>
  <xdr:twoCellAnchor>
    <xdr:from>
      <xdr:col>1</xdr:col>
      <xdr:colOff>483054</xdr:colOff>
      <xdr:row>41</xdr:row>
      <xdr:rowOff>95250</xdr:rowOff>
    </xdr:from>
    <xdr:to>
      <xdr:col>1</xdr:col>
      <xdr:colOff>952501</xdr:colOff>
      <xdr:row>41</xdr:row>
      <xdr:rowOff>1008386</xdr:rowOff>
    </xdr:to>
    <xdr:pic>
      <xdr:nvPicPr>
        <xdr:cNvPr id="63" name="Picture 1" descr="Picture">
          <a:extLst>
            <a:ext uri="{FF2B5EF4-FFF2-40B4-BE49-F238E27FC236}">
              <a16:creationId xmlns:a16="http://schemas.microsoft.com/office/drawing/2014/main" id="{00000000-0008-0000-0400-00003F000000}"/>
            </a:ext>
          </a:extLst>
        </xdr:cNvPr>
        <xdr:cNvPicPr>
          <a:picLocks noChangeAspect="1"/>
        </xdr:cNvPicPr>
      </xdr:nvPicPr>
      <xdr:blipFill>
        <a:blip xmlns:r="http://schemas.openxmlformats.org/officeDocument/2006/relationships" r:embed="rId24" cstate="email">
          <a:extLst>
            <a:ext uri="{28A0092B-C50C-407E-A947-70E740481C1C}">
              <a14:useLocalDpi xmlns:a14="http://schemas.microsoft.com/office/drawing/2010/main"/>
            </a:ext>
          </a:extLst>
        </a:blip>
        <a:stretch>
          <a:fillRect/>
        </a:stretch>
      </xdr:blipFill>
      <xdr:spPr>
        <a:xfrm>
          <a:off x="1571625" y="49938214"/>
          <a:ext cx="469447" cy="913136"/>
        </a:xfrm>
        <a:prstGeom prst="rect">
          <a:avLst/>
        </a:prstGeom>
      </xdr:spPr>
    </xdr:pic>
    <xdr:clientData/>
  </xdr:twoCellAnchor>
  <xdr:twoCellAnchor editAs="oneCell">
    <xdr:from>
      <xdr:col>1</xdr:col>
      <xdr:colOff>408215</xdr:colOff>
      <xdr:row>42</xdr:row>
      <xdr:rowOff>40822</xdr:rowOff>
    </xdr:from>
    <xdr:to>
      <xdr:col>1</xdr:col>
      <xdr:colOff>991917</xdr:colOff>
      <xdr:row>42</xdr:row>
      <xdr:rowOff>894533</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1496786" y="51019983"/>
          <a:ext cx="583702" cy="870856"/>
        </a:xfrm>
        <a:prstGeom prst="rect">
          <a:avLst/>
        </a:prstGeom>
      </xdr:spPr>
    </xdr:pic>
    <xdr:clientData/>
  </xdr:twoCellAnchor>
  <xdr:twoCellAnchor editAs="oneCell">
    <xdr:from>
      <xdr:col>1</xdr:col>
      <xdr:colOff>421822</xdr:colOff>
      <xdr:row>43</xdr:row>
      <xdr:rowOff>102055</xdr:rowOff>
    </xdr:from>
    <xdr:to>
      <xdr:col>1</xdr:col>
      <xdr:colOff>1013144</xdr:colOff>
      <xdr:row>43</xdr:row>
      <xdr:rowOff>974816</xdr:rowOff>
    </xdr:to>
    <xdr:pic>
      <xdr:nvPicPr>
        <xdr:cNvPr id="64" name="Picture 63">
          <a:extLst>
            <a:ext uri="{FF2B5EF4-FFF2-40B4-BE49-F238E27FC236}">
              <a16:creationId xmlns:a16="http://schemas.microsoft.com/office/drawing/2014/main" id="{00000000-0008-0000-0400-000040000000}"/>
            </a:ext>
          </a:extLst>
        </xdr:cNvPr>
        <xdr:cNvPicPr>
          <a:picLocks noChangeAspect="1"/>
        </xdr:cNvPicPr>
      </xdr:nvPicPr>
      <xdr:blipFill>
        <a:blip xmlns:r="http://schemas.openxmlformats.org/officeDocument/2006/relationships" r:embed="rId26" cstate="email">
          <a:extLst>
            <a:ext uri="{28A0092B-C50C-407E-A947-70E740481C1C}">
              <a14:useLocalDpi xmlns:a14="http://schemas.microsoft.com/office/drawing/2010/main"/>
            </a:ext>
          </a:extLst>
        </a:blip>
        <a:stretch>
          <a:fillRect/>
        </a:stretch>
      </xdr:blipFill>
      <xdr:spPr>
        <a:xfrm>
          <a:off x="1510393" y="52217412"/>
          <a:ext cx="583702" cy="870856"/>
        </a:xfrm>
        <a:prstGeom prst="rect">
          <a:avLst/>
        </a:prstGeom>
      </xdr:spPr>
    </xdr:pic>
    <xdr:clientData/>
  </xdr:twoCellAnchor>
  <xdr:twoCellAnchor editAs="oneCell">
    <xdr:from>
      <xdr:col>1</xdr:col>
      <xdr:colOff>61233</xdr:colOff>
      <xdr:row>50</xdr:row>
      <xdr:rowOff>428625</xdr:rowOff>
    </xdr:from>
    <xdr:to>
      <xdr:col>2</xdr:col>
      <xdr:colOff>5101</xdr:colOff>
      <xdr:row>50</xdr:row>
      <xdr:rowOff>1012643</xdr:rowOff>
    </xdr:to>
    <xdr:pic>
      <xdr:nvPicPr>
        <xdr:cNvPr id="5" name="Picture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tretch>
          <a:fillRect/>
        </a:stretch>
      </xdr:blipFill>
      <xdr:spPr>
        <a:xfrm>
          <a:off x="1149804" y="59660518"/>
          <a:ext cx="1532984" cy="578303"/>
        </a:xfrm>
        <a:prstGeom prst="rect">
          <a:avLst/>
        </a:prstGeom>
      </xdr:spPr>
    </xdr:pic>
    <xdr:clientData/>
  </xdr:twoCellAnchor>
  <xdr:twoCellAnchor editAs="oneCell">
    <xdr:from>
      <xdr:col>1</xdr:col>
      <xdr:colOff>108857</xdr:colOff>
      <xdr:row>51</xdr:row>
      <xdr:rowOff>163287</xdr:rowOff>
    </xdr:from>
    <xdr:to>
      <xdr:col>1</xdr:col>
      <xdr:colOff>1348777</xdr:colOff>
      <xdr:row>51</xdr:row>
      <xdr:rowOff>1660343</xdr:rowOff>
    </xdr:to>
    <xdr:pic>
      <xdr:nvPicPr>
        <xdr:cNvPr id="20" name="Рисунок 19">
          <a:extLst>
            <a:ext uri="{FF2B5EF4-FFF2-40B4-BE49-F238E27FC236}">
              <a16:creationId xmlns:a16="http://schemas.microsoft.com/office/drawing/2014/main" id="{00000000-0008-0000-0400-000014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tretch>
          <a:fillRect/>
        </a:stretch>
      </xdr:blipFill>
      <xdr:spPr>
        <a:xfrm>
          <a:off x="1129393" y="62225466"/>
          <a:ext cx="1234205" cy="1510391"/>
        </a:xfrm>
        <a:prstGeom prst="rect">
          <a:avLst/>
        </a:prstGeom>
      </xdr:spPr>
    </xdr:pic>
    <xdr:clientData/>
  </xdr:twoCellAnchor>
  <xdr:twoCellAnchor editAs="oneCell">
    <xdr:from>
      <xdr:col>1</xdr:col>
      <xdr:colOff>190500</xdr:colOff>
      <xdr:row>24</xdr:row>
      <xdr:rowOff>244928</xdr:rowOff>
    </xdr:from>
    <xdr:to>
      <xdr:col>1</xdr:col>
      <xdr:colOff>1312273</xdr:colOff>
      <xdr:row>24</xdr:row>
      <xdr:rowOff>1008615</xdr:rowOff>
    </xdr:to>
    <xdr:pic>
      <xdr:nvPicPr>
        <xdr:cNvPr id="21" name="Рисунок 20">
          <a:extLst>
            <a:ext uri="{FF2B5EF4-FFF2-40B4-BE49-F238E27FC236}">
              <a16:creationId xmlns:a16="http://schemas.microsoft.com/office/drawing/2014/main" id="{00000000-0008-0000-0400-000015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tretch>
          <a:fillRect/>
        </a:stretch>
      </xdr:blipFill>
      <xdr:spPr>
        <a:xfrm>
          <a:off x="1211036" y="28207607"/>
          <a:ext cx="1129393" cy="777022"/>
        </a:xfrm>
        <a:prstGeom prst="rect">
          <a:avLst/>
        </a:prstGeom>
      </xdr:spPr>
    </xdr:pic>
    <xdr:clientData/>
  </xdr:twoCellAnchor>
  <xdr:twoCellAnchor editAs="oneCell">
    <xdr:from>
      <xdr:col>2</xdr:col>
      <xdr:colOff>2422071</xdr:colOff>
      <xdr:row>15</xdr:row>
      <xdr:rowOff>1469571</xdr:rowOff>
    </xdr:from>
    <xdr:to>
      <xdr:col>3</xdr:col>
      <xdr:colOff>111466</xdr:colOff>
      <xdr:row>16</xdr:row>
      <xdr:rowOff>591856</xdr:rowOff>
    </xdr:to>
    <xdr:pic>
      <xdr:nvPicPr>
        <xdr:cNvPr id="62" name="Рисунок 61" descr="new - Journal of Physical Science">
          <a:extLst>
            <a:ext uri="{FF2B5EF4-FFF2-40B4-BE49-F238E27FC236}">
              <a16:creationId xmlns:a16="http://schemas.microsoft.com/office/drawing/2014/main" id="{00000000-0008-0000-0400-00003E000000}"/>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rot="3388504">
          <a:off x="5031486" y="16399763"/>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1650917</xdr:colOff>
      <xdr:row>34</xdr:row>
      <xdr:rowOff>4206</xdr:rowOff>
    </xdr:from>
    <xdr:to>
      <xdr:col>2</xdr:col>
      <xdr:colOff>2492617</xdr:colOff>
      <xdr:row>34</xdr:row>
      <xdr:rowOff>701946</xdr:rowOff>
    </xdr:to>
    <xdr:pic>
      <xdr:nvPicPr>
        <xdr:cNvPr id="65" name="Рисунок 64" descr="new - Journal of Physical Science">
          <a:extLst>
            <a:ext uri="{FF2B5EF4-FFF2-40B4-BE49-F238E27FC236}">
              <a16:creationId xmlns:a16="http://schemas.microsoft.com/office/drawing/2014/main" id="{00000000-0008-0000-0400-000041000000}"/>
            </a:ext>
          </a:extLst>
        </xdr:cNvPr>
        <xdr:cNvPicPr>
          <a:picLocks noChangeAspect="1" noChangeArrowheads="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rot="3388504">
          <a:off x="4388685" y="42792475"/>
          <a:ext cx="690120" cy="8455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2340429</xdr:colOff>
      <xdr:row>40</xdr:row>
      <xdr:rowOff>3755571</xdr:rowOff>
    </xdr:from>
    <xdr:to>
      <xdr:col>3</xdr:col>
      <xdr:colOff>18394</xdr:colOff>
      <xdr:row>41</xdr:row>
      <xdr:rowOff>650361</xdr:rowOff>
    </xdr:to>
    <xdr:pic>
      <xdr:nvPicPr>
        <xdr:cNvPr id="67" name="Рисунок 66" descr="new - Journal of Physical Science">
          <a:extLst>
            <a:ext uri="{FF2B5EF4-FFF2-40B4-BE49-F238E27FC236}">
              <a16:creationId xmlns:a16="http://schemas.microsoft.com/office/drawing/2014/main" id="{00000000-0008-0000-0400-000043000000}"/>
            </a:ext>
          </a:extLst>
        </xdr:cNvPr>
        <xdr:cNvPicPr>
          <a:picLocks noChangeAspect="1" noChangeArrowheads="1"/>
        </xdr:cNvPicPr>
      </xdr:nvPicPr>
      <xdr:blipFill>
        <a:blip xmlns:r="http://schemas.openxmlformats.org/officeDocument/2006/relationships" r:embed="rId32" cstate="email">
          <a:extLst>
            <a:ext uri="{28A0092B-C50C-407E-A947-70E740481C1C}">
              <a14:useLocalDpi xmlns:a14="http://schemas.microsoft.com/office/drawing/2010/main"/>
            </a:ext>
          </a:extLst>
        </a:blip>
        <a:srcRect/>
        <a:stretch>
          <a:fillRect/>
        </a:stretch>
      </xdr:blipFill>
      <xdr:spPr bwMode="auto">
        <a:xfrm rot="3388504">
          <a:off x="4949844" y="52145727"/>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2367643</xdr:colOff>
      <xdr:row>49</xdr:row>
      <xdr:rowOff>1224644</xdr:rowOff>
    </xdr:from>
    <xdr:to>
      <xdr:col>3</xdr:col>
      <xdr:colOff>57038</xdr:colOff>
      <xdr:row>50</xdr:row>
      <xdr:rowOff>666145</xdr:rowOff>
    </xdr:to>
    <xdr:pic>
      <xdr:nvPicPr>
        <xdr:cNvPr id="68" name="Рисунок 67" descr="new - Journal of Physical Science">
          <a:extLst>
            <a:ext uri="{FF2B5EF4-FFF2-40B4-BE49-F238E27FC236}">
              <a16:creationId xmlns:a16="http://schemas.microsoft.com/office/drawing/2014/main" id="{00000000-0008-0000-0400-000044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rot="3388504">
          <a:off x="4977058" y="61834014"/>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2313216</xdr:colOff>
      <xdr:row>51</xdr:row>
      <xdr:rowOff>40820</xdr:rowOff>
    </xdr:from>
    <xdr:to>
      <xdr:col>3</xdr:col>
      <xdr:colOff>2611</xdr:colOff>
      <xdr:row>51</xdr:row>
      <xdr:rowOff>739624</xdr:rowOff>
    </xdr:to>
    <xdr:pic>
      <xdr:nvPicPr>
        <xdr:cNvPr id="69" name="Рисунок 68" descr="new - Journal of Physical Science">
          <a:extLst>
            <a:ext uri="{FF2B5EF4-FFF2-40B4-BE49-F238E27FC236}">
              <a16:creationId xmlns:a16="http://schemas.microsoft.com/office/drawing/2014/main" id="{00000000-0008-0000-0400-000045000000}"/>
            </a:ext>
          </a:extLst>
        </xdr:cNvPr>
        <xdr:cNvPicPr>
          <a:picLocks noChangeAspect="1" noChangeArrowheads="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rot="3388504">
          <a:off x="4922631" y="63371619"/>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235527</xdr:colOff>
      <xdr:row>47</xdr:row>
      <xdr:rowOff>138545</xdr:rowOff>
    </xdr:from>
    <xdr:to>
      <xdr:col>1</xdr:col>
      <xdr:colOff>1214680</xdr:colOff>
      <xdr:row>47</xdr:row>
      <xdr:rowOff>1122218</xdr:rowOff>
    </xdr:to>
    <xdr:pic>
      <xdr:nvPicPr>
        <xdr:cNvPr id="71" name="Picture 1" descr="Picture">
          <a:extLst>
            <a:ext uri="{FF2B5EF4-FFF2-40B4-BE49-F238E27FC236}">
              <a16:creationId xmlns:a16="http://schemas.microsoft.com/office/drawing/2014/main" id="{627E3CD5-D87F-478E-BD0D-FBCF6B252B6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1274618" y="58147527"/>
          <a:ext cx="979153" cy="983673"/>
        </a:xfrm>
        <a:prstGeom prst="rect">
          <a:avLst/>
        </a:prstGeom>
      </xdr:spPr>
    </xdr:pic>
    <xdr:clientData/>
  </xdr:twoCellAnchor>
  <xdr:twoCellAnchor>
    <xdr:from>
      <xdr:col>1</xdr:col>
      <xdr:colOff>142875</xdr:colOff>
      <xdr:row>10</xdr:row>
      <xdr:rowOff>47624</xdr:rowOff>
    </xdr:from>
    <xdr:to>
      <xdr:col>1</xdr:col>
      <xdr:colOff>1447800</xdr:colOff>
      <xdr:row>10</xdr:row>
      <xdr:rowOff>1341019</xdr:rowOff>
    </xdr:to>
    <xdr:pic>
      <xdr:nvPicPr>
        <xdr:cNvPr id="72" name="Picture 1" descr="Picture">
          <a:extLst>
            <a:ext uri="{FF2B5EF4-FFF2-40B4-BE49-F238E27FC236}">
              <a16:creationId xmlns:a16="http://schemas.microsoft.com/office/drawing/2014/main" id="{5DCBBF08-5118-4935-9077-7EEA89F7C2AB}"/>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1181966" y="12059515"/>
          <a:ext cx="1304925" cy="1293395"/>
        </a:xfrm>
        <a:prstGeom prst="rect">
          <a:avLst/>
        </a:prstGeom>
      </xdr:spPr>
    </xdr:pic>
    <xdr:clientData/>
  </xdr:twoCellAnchor>
  <xdr:twoCellAnchor>
    <xdr:from>
      <xdr:col>1</xdr:col>
      <xdr:colOff>124691</xdr:colOff>
      <xdr:row>2</xdr:row>
      <xdr:rowOff>69273</xdr:rowOff>
    </xdr:from>
    <xdr:to>
      <xdr:col>1</xdr:col>
      <xdr:colOff>1394691</xdr:colOff>
      <xdr:row>2</xdr:row>
      <xdr:rowOff>1317843</xdr:rowOff>
    </xdr:to>
    <xdr:pic>
      <xdr:nvPicPr>
        <xdr:cNvPr id="74" name="Picture 1" descr="Picture">
          <a:extLst>
            <a:ext uri="{FF2B5EF4-FFF2-40B4-BE49-F238E27FC236}">
              <a16:creationId xmlns:a16="http://schemas.microsoft.com/office/drawing/2014/main" id="{968A29E4-9837-4A12-A589-079F6B5409E5}"/>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1163782" y="1953491"/>
          <a:ext cx="1270000" cy="1248570"/>
        </a:xfrm>
        <a:prstGeom prst="rect">
          <a:avLst/>
        </a:prstGeom>
      </xdr:spPr>
    </xdr:pic>
    <xdr:clientData/>
  </xdr:twoCellAnchor>
  <xdr:twoCellAnchor>
    <xdr:from>
      <xdr:col>1</xdr:col>
      <xdr:colOff>138544</xdr:colOff>
      <xdr:row>21</xdr:row>
      <xdr:rowOff>387928</xdr:rowOff>
    </xdr:from>
    <xdr:to>
      <xdr:col>1</xdr:col>
      <xdr:colOff>1483019</xdr:colOff>
      <xdr:row>21</xdr:row>
      <xdr:rowOff>1116421</xdr:rowOff>
    </xdr:to>
    <xdr:pic>
      <xdr:nvPicPr>
        <xdr:cNvPr id="77" name="Picture 1" descr="Picture">
          <a:extLst>
            <a:ext uri="{FF2B5EF4-FFF2-40B4-BE49-F238E27FC236}">
              <a16:creationId xmlns:a16="http://schemas.microsoft.com/office/drawing/2014/main" id="{B98CA5B0-C34D-4341-BA8F-64861FA0ACF2}"/>
            </a:ext>
          </a:extLst>
        </xdr:cNvPr>
        <xdr:cNvPicPr>
          <a:picLocks noChangeAspect="1"/>
        </xdr:cNvPicPr>
      </xdr:nvPicPr>
      <xdr:blipFill rotWithShape="1">
        <a:blip xmlns:r="http://schemas.openxmlformats.org/officeDocument/2006/relationships" r:embed="rId38" cstate="email">
          <a:extLst>
            <a:ext uri="{28A0092B-C50C-407E-A947-70E740481C1C}">
              <a14:useLocalDpi xmlns:a14="http://schemas.microsoft.com/office/drawing/2010/main"/>
            </a:ext>
          </a:extLst>
        </a:blip>
        <a:srcRect/>
        <a:stretch/>
      </xdr:blipFill>
      <xdr:spPr>
        <a:xfrm>
          <a:off x="1177635" y="31131164"/>
          <a:ext cx="1344475" cy="728493"/>
        </a:xfrm>
        <a:prstGeom prst="rect">
          <a:avLst/>
        </a:prstGeom>
      </xdr:spPr>
    </xdr:pic>
    <xdr:clientData/>
  </xdr:twoCellAnchor>
  <xdr:oneCellAnchor>
    <xdr:from>
      <xdr:col>2</xdr:col>
      <xdr:colOff>2313216</xdr:colOff>
      <xdr:row>52</xdr:row>
      <xdr:rowOff>40820</xdr:rowOff>
    </xdr:from>
    <xdr:ext cx="793729" cy="698804"/>
    <xdr:pic>
      <xdr:nvPicPr>
        <xdr:cNvPr id="80" name="Рисунок 79" descr="new - Journal of Physical Science">
          <a:extLst>
            <a:ext uri="{FF2B5EF4-FFF2-40B4-BE49-F238E27FC236}">
              <a16:creationId xmlns:a16="http://schemas.microsoft.com/office/drawing/2014/main" id="{3A6C5B56-4997-4FE9-BBF9-43B1DC8CCD2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5774" y="69593893"/>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163286</xdr:colOff>
      <xdr:row>52</xdr:row>
      <xdr:rowOff>938893</xdr:rowOff>
    </xdr:from>
    <xdr:to>
      <xdr:col>1</xdr:col>
      <xdr:colOff>1273357</xdr:colOff>
      <xdr:row>52</xdr:row>
      <xdr:rowOff>1105679</xdr:rowOff>
    </xdr:to>
    <xdr:pic>
      <xdr:nvPicPr>
        <xdr:cNvPr id="33" name="Рисунок 32">
          <a:extLst>
            <a:ext uri="{FF2B5EF4-FFF2-40B4-BE49-F238E27FC236}">
              <a16:creationId xmlns:a16="http://schemas.microsoft.com/office/drawing/2014/main" id="{DDF5DB98-7E29-4370-9192-F073AF7D5E32}"/>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1211036" y="72689357"/>
          <a:ext cx="1117691" cy="162976"/>
        </a:xfrm>
        <a:prstGeom prst="rect">
          <a:avLst/>
        </a:prstGeom>
      </xdr:spPr>
    </xdr:pic>
    <xdr:clientData/>
  </xdr:twoCellAnchor>
  <xdr:oneCellAnchor>
    <xdr:from>
      <xdr:col>2</xdr:col>
      <xdr:colOff>2313216</xdr:colOff>
      <xdr:row>53</xdr:row>
      <xdr:rowOff>40820</xdr:rowOff>
    </xdr:from>
    <xdr:ext cx="793729" cy="698804"/>
    <xdr:pic>
      <xdr:nvPicPr>
        <xdr:cNvPr id="85" name="Рисунок 84" descr="new - Journal of Physical Science">
          <a:extLst>
            <a:ext uri="{FF2B5EF4-FFF2-40B4-BE49-F238E27FC236}">
              <a16:creationId xmlns:a16="http://schemas.microsoft.com/office/drawing/2014/main" id="{DF89B7C5-D263-4F6D-8B56-D4B910B6503B}"/>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5774" y="6624653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244929</xdr:colOff>
      <xdr:row>53</xdr:row>
      <xdr:rowOff>476251</xdr:rowOff>
    </xdr:from>
    <xdr:to>
      <xdr:col>1</xdr:col>
      <xdr:colOff>1312001</xdr:colOff>
      <xdr:row>53</xdr:row>
      <xdr:rowOff>1693115</xdr:rowOff>
    </xdr:to>
    <xdr:pic>
      <xdr:nvPicPr>
        <xdr:cNvPr id="34" name="Рисунок 33">
          <a:extLst>
            <a:ext uri="{FF2B5EF4-FFF2-40B4-BE49-F238E27FC236}">
              <a16:creationId xmlns:a16="http://schemas.microsoft.com/office/drawing/2014/main" id="{C086BA48-8C66-4D45-A62B-B7F8FE9F3ED5}"/>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292679" y="68675251"/>
          <a:ext cx="1059452" cy="1211149"/>
        </a:xfrm>
        <a:prstGeom prst="rect">
          <a:avLst/>
        </a:prstGeom>
      </xdr:spPr>
    </xdr:pic>
    <xdr:clientData/>
  </xdr:twoCellAnchor>
  <xdr:oneCellAnchor>
    <xdr:from>
      <xdr:col>2</xdr:col>
      <xdr:colOff>2313216</xdr:colOff>
      <xdr:row>55</xdr:row>
      <xdr:rowOff>40820</xdr:rowOff>
    </xdr:from>
    <xdr:ext cx="793729" cy="698804"/>
    <xdr:pic>
      <xdr:nvPicPr>
        <xdr:cNvPr id="92" name="Рисунок 91" descr="new - Journal of Physical Science">
          <a:extLst>
            <a:ext uri="{FF2B5EF4-FFF2-40B4-BE49-F238E27FC236}">
              <a16:creationId xmlns:a16="http://schemas.microsoft.com/office/drawing/2014/main" id="{13A78CFE-B01E-48D3-80BB-B1CB5E4DC0C7}"/>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5774" y="68192357"/>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68037</xdr:colOff>
      <xdr:row>55</xdr:row>
      <xdr:rowOff>340179</xdr:rowOff>
    </xdr:from>
    <xdr:to>
      <xdr:col>1</xdr:col>
      <xdr:colOff>1448374</xdr:colOff>
      <xdr:row>55</xdr:row>
      <xdr:rowOff>1675584</xdr:rowOff>
    </xdr:to>
    <xdr:pic>
      <xdr:nvPicPr>
        <xdr:cNvPr id="36" name="Рисунок 35">
          <a:extLst>
            <a:ext uri="{FF2B5EF4-FFF2-40B4-BE49-F238E27FC236}">
              <a16:creationId xmlns:a16="http://schemas.microsoft.com/office/drawing/2014/main" id="{258BDA6B-88AD-4664-9BEC-1E1D5F89396E}"/>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1115787" y="70485000"/>
          <a:ext cx="1380337" cy="1333500"/>
        </a:xfrm>
        <a:prstGeom prst="rect">
          <a:avLst/>
        </a:prstGeom>
      </xdr:spPr>
    </xdr:pic>
    <xdr:clientData/>
  </xdr:twoCellAnchor>
  <xdr:twoCellAnchor>
    <xdr:from>
      <xdr:col>1</xdr:col>
      <xdr:colOff>138544</xdr:colOff>
      <xdr:row>22</xdr:row>
      <xdr:rowOff>387928</xdr:rowOff>
    </xdr:from>
    <xdr:to>
      <xdr:col>1</xdr:col>
      <xdr:colOff>1483019</xdr:colOff>
      <xdr:row>22</xdr:row>
      <xdr:rowOff>1116421</xdr:rowOff>
    </xdr:to>
    <xdr:pic>
      <xdr:nvPicPr>
        <xdr:cNvPr id="96" name="Picture 1" descr="Picture">
          <a:extLst>
            <a:ext uri="{FF2B5EF4-FFF2-40B4-BE49-F238E27FC236}">
              <a16:creationId xmlns:a16="http://schemas.microsoft.com/office/drawing/2014/main" id="{BD6739CA-5643-4799-A7E0-2EBAC8E1DD2F}"/>
            </a:ext>
          </a:extLst>
        </xdr:cNvPr>
        <xdr:cNvPicPr>
          <a:picLocks noChangeAspect="1"/>
        </xdr:cNvPicPr>
      </xdr:nvPicPr>
      <xdr:blipFill rotWithShape="1">
        <a:blip xmlns:r="http://schemas.openxmlformats.org/officeDocument/2006/relationships" r:embed="rId38" cstate="email">
          <a:extLst>
            <a:ext uri="{28A0092B-C50C-407E-A947-70E740481C1C}">
              <a14:useLocalDpi xmlns:a14="http://schemas.microsoft.com/office/drawing/2010/main"/>
            </a:ext>
          </a:extLst>
        </a:blip>
        <a:srcRect/>
        <a:stretch/>
      </xdr:blipFill>
      <xdr:spPr>
        <a:xfrm>
          <a:off x="1182484" y="28611047"/>
          <a:ext cx="1348285" cy="730398"/>
        </a:xfrm>
        <a:prstGeom prst="rect">
          <a:avLst/>
        </a:prstGeom>
      </xdr:spPr>
    </xdr:pic>
    <xdr:clientData/>
  </xdr:twoCellAnchor>
  <xdr:twoCellAnchor>
    <xdr:from>
      <xdr:col>1</xdr:col>
      <xdr:colOff>163286</xdr:colOff>
      <xdr:row>5</xdr:row>
      <xdr:rowOff>274865</xdr:rowOff>
    </xdr:from>
    <xdr:to>
      <xdr:col>1</xdr:col>
      <xdr:colOff>1433286</xdr:colOff>
      <xdr:row>5</xdr:row>
      <xdr:rowOff>1525340</xdr:rowOff>
    </xdr:to>
    <xdr:pic>
      <xdr:nvPicPr>
        <xdr:cNvPr id="81" name="Picture 1" descr="Picture">
          <a:extLst>
            <a:ext uri="{FF2B5EF4-FFF2-40B4-BE49-F238E27FC236}">
              <a16:creationId xmlns:a16="http://schemas.microsoft.com/office/drawing/2014/main" id="{F53482AD-805D-4BD7-9B6F-F688E19EB048}"/>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1208315" y="9505951"/>
          <a:ext cx="1270000" cy="1250475"/>
        </a:xfrm>
        <a:prstGeom prst="rect">
          <a:avLst/>
        </a:prstGeom>
      </xdr:spPr>
    </xdr:pic>
    <xdr:clientData/>
  </xdr:twoCellAnchor>
  <xdr:twoCellAnchor editAs="oneCell">
    <xdr:from>
      <xdr:col>1</xdr:col>
      <xdr:colOff>10887</xdr:colOff>
      <xdr:row>11</xdr:row>
      <xdr:rowOff>555172</xdr:rowOff>
    </xdr:from>
    <xdr:to>
      <xdr:col>2</xdr:col>
      <xdr:colOff>3465</xdr:colOff>
      <xdr:row>11</xdr:row>
      <xdr:rowOff>1236297</xdr:rowOff>
    </xdr:to>
    <xdr:pic>
      <xdr:nvPicPr>
        <xdr:cNvPr id="10" name="Рисунок 9">
          <a:extLst>
            <a:ext uri="{FF2B5EF4-FFF2-40B4-BE49-F238E27FC236}">
              <a16:creationId xmlns:a16="http://schemas.microsoft.com/office/drawing/2014/main" id="{1D3AB1C8-2B01-4711-B1F8-B29F982F4D47}"/>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055916" y="17776372"/>
          <a:ext cx="1589314" cy="684935"/>
        </a:xfrm>
        <a:prstGeom prst="rect">
          <a:avLst/>
        </a:prstGeom>
      </xdr:spPr>
    </xdr:pic>
    <xdr:clientData/>
  </xdr:twoCellAnchor>
  <xdr:twoCellAnchor editAs="oneCell">
    <xdr:from>
      <xdr:col>1</xdr:col>
      <xdr:colOff>340155</xdr:colOff>
      <xdr:row>27</xdr:row>
      <xdr:rowOff>285008</xdr:rowOff>
    </xdr:from>
    <xdr:to>
      <xdr:col>1</xdr:col>
      <xdr:colOff>1296959</xdr:colOff>
      <xdr:row>27</xdr:row>
      <xdr:rowOff>1088537</xdr:rowOff>
    </xdr:to>
    <xdr:pic>
      <xdr:nvPicPr>
        <xdr:cNvPr id="12" name="Рисунок 11">
          <a:extLst>
            <a:ext uri="{FF2B5EF4-FFF2-40B4-BE49-F238E27FC236}">
              <a16:creationId xmlns:a16="http://schemas.microsoft.com/office/drawing/2014/main" id="{46E9749C-A6C6-41A3-9DE1-9568D81DE30B}"/>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1396564" y="39857053"/>
          <a:ext cx="956804" cy="797814"/>
        </a:xfrm>
        <a:prstGeom prst="rect">
          <a:avLst/>
        </a:prstGeom>
      </xdr:spPr>
    </xdr:pic>
    <xdr:clientData/>
  </xdr:twoCellAnchor>
  <xdr:twoCellAnchor editAs="oneCell">
    <xdr:from>
      <xdr:col>1</xdr:col>
      <xdr:colOff>110837</xdr:colOff>
      <xdr:row>13</xdr:row>
      <xdr:rowOff>221673</xdr:rowOff>
    </xdr:from>
    <xdr:to>
      <xdr:col>1</xdr:col>
      <xdr:colOff>1502526</xdr:colOff>
      <xdr:row>14</xdr:row>
      <xdr:rowOff>4772</xdr:rowOff>
    </xdr:to>
    <xdr:pic>
      <xdr:nvPicPr>
        <xdr:cNvPr id="47" name="Рисунок 46">
          <a:extLst>
            <a:ext uri="{FF2B5EF4-FFF2-40B4-BE49-F238E27FC236}">
              <a16:creationId xmlns:a16="http://schemas.microsoft.com/office/drawing/2014/main" id="{51083F6F-5F81-4430-AB7B-41ED4CEF10CB}"/>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1149928" y="20754109"/>
          <a:ext cx="1399309" cy="538864"/>
        </a:xfrm>
        <a:prstGeom prst="rect">
          <a:avLst/>
        </a:prstGeom>
      </xdr:spPr>
    </xdr:pic>
    <xdr:clientData/>
  </xdr:twoCellAnchor>
  <xdr:twoCellAnchor editAs="oneCell">
    <xdr:from>
      <xdr:col>1</xdr:col>
      <xdr:colOff>277090</xdr:colOff>
      <xdr:row>14</xdr:row>
      <xdr:rowOff>41563</xdr:rowOff>
    </xdr:from>
    <xdr:to>
      <xdr:col>1</xdr:col>
      <xdr:colOff>1163781</xdr:colOff>
      <xdr:row>14</xdr:row>
      <xdr:rowOff>631118</xdr:rowOff>
    </xdr:to>
    <xdr:pic>
      <xdr:nvPicPr>
        <xdr:cNvPr id="49" name="Рисунок 48">
          <a:extLst>
            <a:ext uri="{FF2B5EF4-FFF2-40B4-BE49-F238E27FC236}">
              <a16:creationId xmlns:a16="http://schemas.microsoft.com/office/drawing/2014/main" id="{7D97BFC3-647C-46F9-94C0-3B65DDCDBBD3}"/>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1316181" y="21585381"/>
          <a:ext cx="886691" cy="589555"/>
        </a:xfrm>
        <a:prstGeom prst="rect">
          <a:avLst/>
        </a:prstGeom>
      </xdr:spPr>
    </xdr:pic>
    <xdr:clientData/>
  </xdr:twoCellAnchor>
  <xdr:twoCellAnchor editAs="oneCell">
    <xdr:from>
      <xdr:col>1</xdr:col>
      <xdr:colOff>334935</xdr:colOff>
      <xdr:row>28</xdr:row>
      <xdr:rowOff>292504</xdr:rowOff>
    </xdr:from>
    <xdr:to>
      <xdr:col>1</xdr:col>
      <xdr:colOff>1391717</xdr:colOff>
      <xdr:row>28</xdr:row>
      <xdr:rowOff>1162050</xdr:rowOff>
    </xdr:to>
    <xdr:pic>
      <xdr:nvPicPr>
        <xdr:cNvPr id="27" name="Рисунок 26">
          <a:extLst>
            <a:ext uri="{FF2B5EF4-FFF2-40B4-BE49-F238E27FC236}">
              <a16:creationId xmlns:a16="http://schemas.microsoft.com/office/drawing/2014/main" id="{C2C15A83-BD7C-42A7-B8E5-DB3881893FC7}"/>
            </a:ext>
          </a:extLst>
        </xdr:cNvPr>
        <xdr:cNvPicPr>
          <a:picLocks noChangeAspect="1"/>
        </xdr:cNvPicPr>
      </xdr:nvPicPr>
      <xdr:blipFill>
        <a:blip xmlns:r="http://schemas.openxmlformats.org/officeDocument/2006/relationships" r:embed="rId48" cstate="email">
          <a:extLst>
            <a:ext uri="{28A0092B-C50C-407E-A947-70E740481C1C}">
              <a14:useLocalDpi xmlns:a14="http://schemas.microsoft.com/office/drawing/2010/main"/>
            </a:ext>
          </a:extLst>
        </a:blip>
        <a:stretch>
          <a:fillRect/>
        </a:stretch>
      </xdr:blipFill>
      <xdr:spPr>
        <a:xfrm>
          <a:off x="1391344" y="41232686"/>
          <a:ext cx="1043447" cy="850496"/>
        </a:xfrm>
        <a:prstGeom prst="rect">
          <a:avLst/>
        </a:prstGeom>
      </xdr:spPr>
    </xdr:pic>
    <xdr:clientData/>
  </xdr:twoCellAnchor>
  <xdr:twoCellAnchor editAs="oneCell">
    <xdr:from>
      <xdr:col>1</xdr:col>
      <xdr:colOff>249382</xdr:colOff>
      <xdr:row>44</xdr:row>
      <xdr:rowOff>96983</xdr:rowOff>
    </xdr:from>
    <xdr:to>
      <xdr:col>1</xdr:col>
      <xdr:colOff>1313584</xdr:colOff>
      <xdr:row>44</xdr:row>
      <xdr:rowOff>955965</xdr:rowOff>
    </xdr:to>
    <xdr:pic>
      <xdr:nvPicPr>
        <xdr:cNvPr id="40" name="Рисунок 39">
          <a:extLst>
            <a:ext uri="{FF2B5EF4-FFF2-40B4-BE49-F238E27FC236}">
              <a16:creationId xmlns:a16="http://schemas.microsoft.com/office/drawing/2014/main" id="{3ADB590D-C92A-4A7B-A0CA-F2C39EEDFAFD}"/>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1288473" y="63703201"/>
          <a:ext cx="1073727" cy="858982"/>
        </a:xfrm>
        <a:prstGeom prst="rect">
          <a:avLst/>
        </a:prstGeom>
      </xdr:spPr>
    </xdr:pic>
    <xdr:clientData/>
  </xdr:twoCellAnchor>
  <xdr:oneCellAnchor>
    <xdr:from>
      <xdr:col>2</xdr:col>
      <xdr:colOff>2313216</xdr:colOff>
      <xdr:row>54</xdr:row>
      <xdr:rowOff>40820</xdr:rowOff>
    </xdr:from>
    <xdr:ext cx="793729" cy="698804"/>
    <xdr:pic>
      <xdr:nvPicPr>
        <xdr:cNvPr id="89" name="Рисунок 88" descr="new - Journal of Physical Science">
          <a:extLst>
            <a:ext uri="{FF2B5EF4-FFF2-40B4-BE49-F238E27FC236}">
              <a16:creationId xmlns:a16="http://schemas.microsoft.com/office/drawing/2014/main" id="{09C4B1E9-9166-4E8A-91C0-32A46D0076AC}"/>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0752" y="73976630"/>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54429</xdr:colOff>
      <xdr:row>54</xdr:row>
      <xdr:rowOff>119743</xdr:rowOff>
    </xdr:from>
    <xdr:to>
      <xdr:col>1</xdr:col>
      <xdr:colOff>1465761</xdr:colOff>
      <xdr:row>54</xdr:row>
      <xdr:rowOff>1775065</xdr:rowOff>
    </xdr:to>
    <xdr:pic>
      <xdr:nvPicPr>
        <xdr:cNvPr id="15" name="Рисунок 14">
          <a:extLst>
            <a:ext uri="{FF2B5EF4-FFF2-40B4-BE49-F238E27FC236}">
              <a16:creationId xmlns:a16="http://schemas.microsoft.com/office/drawing/2014/main" id="{BF0810F2-F71C-4A86-B063-EAA6F3873F2C}"/>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1099458" y="76167343"/>
          <a:ext cx="1415142" cy="1659132"/>
        </a:xfrm>
        <a:prstGeom prst="rect">
          <a:avLst/>
        </a:prstGeom>
      </xdr:spPr>
    </xdr:pic>
    <xdr:clientData/>
  </xdr:twoCellAnchor>
  <xdr:twoCellAnchor editAs="oneCell">
    <xdr:from>
      <xdr:col>1</xdr:col>
      <xdr:colOff>19595</xdr:colOff>
      <xdr:row>23</xdr:row>
      <xdr:rowOff>412024</xdr:rowOff>
    </xdr:from>
    <xdr:to>
      <xdr:col>1</xdr:col>
      <xdr:colOff>1507813</xdr:colOff>
      <xdr:row>23</xdr:row>
      <xdr:rowOff>1067072</xdr:rowOff>
    </xdr:to>
    <xdr:pic>
      <xdr:nvPicPr>
        <xdr:cNvPr id="91" name="Рисунок 90">
          <a:extLst>
            <a:ext uri="{FF2B5EF4-FFF2-40B4-BE49-F238E27FC236}">
              <a16:creationId xmlns:a16="http://schemas.microsoft.com/office/drawing/2014/main" id="{9CE67F1F-8298-45BA-96E1-1100AC2B0E36}"/>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067345" y="33450167"/>
          <a:ext cx="1484408" cy="653143"/>
        </a:xfrm>
        <a:prstGeom prst="rect">
          <a:avLst/>
        </a:prstGeom>
      </xdr:spPr>
    </xdr:pic>
    <xdr:clientData/>
  </xdr:twoCellAnchor>
  <xdr:twoCellAnchor editAs="oneCell">
    <xdr:from>
      <xdr:col>1</xdr:col>
      <xdr:colOff>13854</xdr:colOff>
      <xdr:row>12</xdr:row>
      <xdr:rowOff>609600</xdr:rowOff>
    </xdr:from>
    <xdr:to>
      <xdr:col>1</xdr:col>
      <xdr:colOff>1506335</xdr:colOff>
      <xdr:row>12</xdr:row>
      <xdr:rowOff>1179616</xdr:rowOff>
    </xdr:to>
    <xdr:pic>
      <xdr:nvPicPr>
        <xdr:cNvPr id="29" name="Рисунок 28">
          <a:extLst>
            <a:ext uri="{FF2B5EF4-FFF2-40B4-BE49-F238E27FC236}">
              <a16:creationId xmlns:a16="http://schemas.microsoft.com/office/drawing/2014/main" id="{2C2305A1-BFCF-476D-9110-1F027749E217}"/>
            </a:ext>
          </a:extLst>
        </xdr:cNvPr>
        <xdr:cNvPicPr>
          <a:picLocks noChangeAspect="1"/>
        </xdr:cNvPicPr>
      </xdr:nvPicPr>
      <xdr:blipFill>
        <a:blip xmlns:r="http://schemas.openxmlformats.org/officeDocument/2006/relationships" r:embed="rId52" cstate="screen">
          <a:extLst>
            <a:ext uri="{28A0092B-C50C-407E-A947-70E740481C1C}">
              <a14:useLocalDpi xmlns:a14="http://schemas.microsoft.com/office/drawing/2010/main"/>
            </a:ext>
          </a:extLst>
        </a:blip>
        <a:stretch>
          <a:fillRect/>
        </a:stretch>
      </xdr:blipFill>
      <xdr:spPr>
        <a:xfrm>
          <a:off x="1052945" y="20629418"/>
          <a:ext cx="1496291" cy="570016"/>
        </a:xfrm>
        <a:prstGeom prst="rect">
          <a:avLst/>
        </a:prstGeom>
      </xdr:spPr>
    </xdr:pic>
    <xdr:clientData/>
  </xdr:twoCellAnchor>
  <xdr:twoCellAnchor editAs="oneCell">
    <xdr:from>
      <xdr:col>1</xdr:col>
      <xdr:colOff>1136073</xdr:colOff>
      <xdr:row>12</xdr:row>
      <xdr:rowOff>0</xdr:rowOff>
    </xdr:from>
    <xdr:to>
      <xdr:col>2</xdr:col>
      <xdr:colOff>307904</xdr:colOff>
      <xdr:row>12</xdr:row>
      <xdr:rowOff>691658</xdr:rowOff>
    </xdr:to>
    <xdr:pic>
      <xdr:nvPicPr>
        <xdr:cNvPr id="99" name="Рисунок 98" descr="new - Journal of Physical Science">
          <a:extLst>
            <a:ext uri="{FF2B5EF4-FFF2-40B4-BE49-F238E27FC236}">
              <a16:creationId xmlns:a16="http://schemas.microsoft.com/office/drawing/2014/main" id="{0E6FEE26-6E3E-4D54-BE09-683198458E1F}"/>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rot="3388504">
          <a:off x="2229552" y="19937722"/>
          <a:ext cx="684038" cy="7928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2313216</xdr:colOff>
      <xdr:row>56</xdr:row>
      <xdr:rowOff>40820</xdr:rowOff>
    </xdr:from>
    <xdr:ext cx="793729" cy="698804"/>
    <xdr:pic>
      <xdr:nvPicPr>
        <xdr:cNvPr id="100" name="Рисунок 99" descr="new - Journal of Physical Science">
          <a:extLst>
            <a:ext uri="{FF2B5EF4-FFF2-40B4-BE49-F238E27FC236}">
              <a16:creationId xmlns:a16="http://schemas.microsoft.com/office/drawing/2014/main" id="{085ADB75-BCC9-44B7-A79D-A7F1528B8D51}"/>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0752" y="8246946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2313216</xdr:colOff>
      <xdr:row>57</xdr:row>
      <xdr:rowOff>40820</xdr:rowOff>
    </xdr:from>
    <xdr:ext cx="793729" cy="698804"/>
    <xdr:pic>
      <xdr:nvPicPr>
        <xdr:cNvPr id="102" name="Рисунок 101" descr="new - Journal of Physical Science">
          <a:extLst>
            <a:ext uri="{FF2B5EF4-FFF2-40B4-BE49-F238E27FC236}">
              <a16:creationId xmlns:a16="http://schemas.microsoft.com/office/drawing/2014/main" id="{33D3DF55-80B6-4C30-B681-870885DA2BD3}"/>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0752" y="8246946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2313216</xdr:colOff>
      <xdr:row>59</xdr:row>
      <xdr:rowOff>40820</xdr:rowOff>
    </xdr:from>
    <xdr:ext cx="793729" cy="698804"/>
    <xdr:pic>
      <xdr:nvPicPr>
        <xdr:cNvPr id="104" name="Рисунок 103" descr="new - Journal of Physical Science">
          <a:extLst>
            <a:ext uri="{FF2B5EF4-FFF2-40B4-BE49-F238E27FC236}">
              <a16:creationId xmlns:a16="http://schemas.microsoft.com/office/drawing/2014/main" id="{1603B362-C9F7-4BF7-AD4B-214BD7B4314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0752" y="8246946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266701</xdr:colOff>
      <xdr:row>56</xdr:row>
      <xdr:rowOff>438150</xdr:rowOff>
    </xdr:from>
    <xdr:to>
      <xdr:col>1</xdr:col>
      <xdr:colOff>1348741</xdr:colOff>
      <xdr:row>56</xdr:row>
      <xdr:rowOff>1000477</xdr:rowOff>
    </xdr:to>
    <xdr:pic>
      <xdr:nvPicPr>
        <xdr:cNvPr id="38" name="Рисунок 37">
          <a:extLst>
            <a:ext uri="{FF2B5EF4-FFF2-40B4-BE49-F238E27FC236}">
              <a16:creationId xmlns:a16="http://schemas.microsoft.com/office/drawing/2014/main" id="{18492438-0445-4793-BE10-734F536DF493}"/>
            </a:ext>
          </a:extLst>
        </xdr:cNvPr>
        <xdr:cNvPicPr>
          <a:picLocks noChangeAspect="1"/>
        </xdr:cNvPicPr>
      </xdr:nvPicPr>
      <xdr:blipFill>
        <a:blip xmlns:r="http://schemas.openxmlformats.org/officeDocument/2006/relationships" r:embed="rId53" cstate="screen">
          <a:extLst>
            <a:ext uri="{28A0092B-C50C-407E-A947-70E740481C1C}">
              <a14:useLocalDpi xmlns:a14="http://schemas.microsoft.com/office/drawing/2010/main"/>
            </a:ext>
          </a:extLst>
        </a:blip>
        <a:stretch>
          <a:fillRect/>
        </a:stretch>
      </xdr:blipFill>
      <xdr:spPr>
        <a:xfrm>
          <a:off x="1314451" y="84905850"/>
          <a:ext cx="1085850" cy="606142"/>
        </a:xfrm>
        <a:prstGeom prst="rect">
          <a:avLst/>
        </a:prstGeom>
      </xdr:spPr>
    </xdr:pic>
    <xdr:clientData/>
  </xdr:twoCellAnchor>
  <xdr:twoCellAnchor>
    <xdr:from>
      <xdr:col>1</xdr:col>
      <xdr:colOff>134471</xdr:colOff>
      <xdr:row>57</xdr:row>
      <xdr:rowOff>168088</xdr:rowOff>
    </xdr:from>
    <xdr:to>
      <xdr:col>1</xdr:col>
      <xdr:colOff>1450322</xdr:colOff>
      <xdr:row>57</xdr:row>
      <xdr:rowOff>1567711</xdr:rowOff>
    </xdr:to>
    <xdr:pic>
      <xdr:nvPicPr>
        <xdr:cNvPr id="106" name="Picture 1" descr="Picture">
          <a:extLst>
            <a:ext uri="{FF2B5EF4-FFF2-40B4-BE49-F238E27FC236}">
              <a16:creationId xmlns:a16="http://schemas.microsoft.com/office/drawing/2014/main" id="{0CE83435-34FF-42F4-B309-33DA10506B04}"/>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182221" y="29943238"/>
          <a:ext cx="1315851" cy="1399623"/>
        </a:xfrm>
        <a:prstGeom prst="rect">
          <a:avLst/>
        </a:prstGeom>
      </xdr:spPr>
    </xdr:pic>
    <xdr:clientData/>
  </xdr:twoCellAnchor>
  <xdr:twoCellAnchor editAs="oneCell">
    <xdr:from>
      <xdr:col>1</xdr:col>
      <xdr:colOff>277091</xdr:colOff>
      <xdr:row>59</xdr:row>
      <xdr:rowOff>401782</xdr:rowOff>
    </xdr:from>
    <xdr:to>
      <xdr:col>1</xdr:col>
      <xdr:colOff>1355985</xdr:colOff>
      <xdr:row>59</xdr:row>
      <xdr:rowOff>1482436</xdr:rowOff>
    </xdr:to>
    <xdr:pic>
      <xdr:nvPicPr>
        <xdr:cNvPr id="58" name="Рисунок 57">
          <a:extLst>
            <a:ext uri="{FF2B5EF4-FFF2-40B4-BE49-F238E27FC236}">
              <a16:creationId xmlns:a16="http://schemas.microsoft.com/office/drawing/2014/main" id="{EC67BBCA-BAC6-4A36-A03F-764BEE724065}"/>
            </a:ext>
          </a:extLst>
        </xdr:cNvPr>
        <xdr:cNvPicPr>
          <a:picLocks noChangeAspect="1"/>
        </xdr:cNvPicPr>
      </xdr:nvPicPr>
      <xdr:blipFill>
        <a:blip xmlns:r="http://schemas.openxmlformats.org/officeDocument/2006/relationships" r:embed="rId54" cstate="screen">
          <a:extLst>
            <a:ext uri="{28A0092B-C50C-407E-A947-70E740481C1C}">
              <a14:useLocalDpi xmlns:a14="http://schemas.microsoft.com/office/drawing/2010/main"/>
            </a:ext>
          </a:extLst>
        </a:blip>
        <a:stretch>
          <a:fillRect/>
        </a:stretch>
      </xdr:blipFill>
      <xdr:spPr>
        <a:xfrm>
          <a:off x="1316182" y="87920946"/>
          <a:ext cx="1075084" cy="1080654"/>
        </a:xfrm>
        <a:prstGeom prst="rect">
          <a:avLst/>
        </a:prstGeom>
      </xdr:spPr>
    </xdr:pic>
    <xdr:clientData/>
  </xdr:twoCellAnchor>
  <xdr:oneCellAnchor>
    <xdr:from>
      <xdr:col>2</xdr:col>
      <xdr:colOff>2313216</xdr:colOff>
      <xdr:row>60</xdr:row>
      <xdr:rowOff>40820</xdr:rowOff>
    </xdr:from>
    <xdr:ext cx="793729" cy="698804"/>
    <xdr:pic>
      <xdr:nvPicPr>
        <xdr:cNvPr id="94" name="Рисунок 93" descr="new - Journal of Physical Science">
          <a:extLst>
            <a:ext uri="{FF2B5EF4-FFF2-40B4-BE49-F238E27FC236}">
              <a16:creationId xmlns:a16="http://schemas.microsoft.com/office/drawing/2014/main" id="{A72C9B4D-AD60-4C6C-ADDD-8E2367F6F96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0752" y="87512521"/>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180110</xdr:colOff>
      <xdr:row>60</xdr:row>
      <xdr:rowOff>471055</xdr:rowOff>
    </xdr:from>
    <xdr:to>
      <xdr:col>1</xdr:col>
      <xdr:colOff>1354509</xdr:colOff>
      <xdr:row>60</xdr:row>
      <xdr:rowOff>1275138</xdr:rowOff>
    </xdr:to>
    <xdr:pic>
      <xdr:nvPicPr>
        <xdr:cNvPr id="61" name="Рисунок 60">
          <a:extLst>
            <a:ext uri="{FF2B5EF4-FFF2-40B4-BE49-F238E27FC236}">
              <a16:creationId xmlns:a16="http://schemas.microsoft.com/office/drawing/2014/main" id="{5017D962-58A4-42B2-BA43-4058155E69C3}"/>
            </a:ext>
          </a:extLst>
        </xdr:cNvPr>
        <xdr:cNvPicPr>
          <a:picLocks noChangeAspect="1"/>
        </xdr:cNvPicPr>
      </xdr:nvPicPr>
      <xdr:blipFill>
        <a:blip xmlns:r="http://schemas.openxmlformats.org/officeDocument/2006/relationships" r:embed="rId55" cstate="screen">
          <a:extLst>
            <a:ext uri="{28A0092B-C50C-407E-A947-70E740481C1C}">
              <a14:useLocalDpi xmlns:a14="http://schemas.microsoft.com/office/drawing/2010/main"/>
            </a:ext>
          </a:extLst>
        </a:blip>
        <a:stretch>
          <a:fillRect/>
        </a:stretch>
      </xdr:blipFill>
      <xdr:spPr>
        <a:xfrm>
          <a:off x="1219201" y="89929855"/>
          <a:ext cx="1178209" cy="817418"/>
        </a:xfrm>
        <a:prstGeom prst="rect">
          <a:avLst/>
        </a:prstGeom>
      </xdr:spPr>
    </xdr:pic>
    <xdr:clientData/>
  </xdr:twoCellAnchor>
  <xdr:twoCellAnchor>
    <xdr:from>
      <xdr:col>1</xdr:col>
      <xdr:colOff>134471</xdr:colOff>
      <xdr:row>58</xdr:row>
      <xdr:rowOff>168088</xdr:rowOff>
    </xdr:from>
    <xdr:to>
      <xdr:col>1</xdr:col>
      <xdr:colOff>1450322</xdr:colOff>
      <xdr:row>58</xdr:row>
      <xdr:rowOff>1567711</xdr:rowOff>
    </xdr:to>
    <xdr:pic>
      <xdr:nvPicPr>
        <xdr:cNvPr id="103" name="Picture 1" descr="Picture">
          <a:extLst>
            <a:ext uri="{FF2B5EF4-FFF2-40B4-BE49-F238E27FC236}">
              <a16:creationId xmlns:a16="http://schemas.microsoft.com/office/drawing/2014/main" id="{A50EA176-780B-46F4-A064-336DE8B80FF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173562" y="85747615"/>
          <a:ext cx="1315851" cy="1399623"/>
        </a:xfrm>
        <a:prstGeom prst="rect">
          <a:avLst/>
        </a:prstGeom>
      </xdr:spPr>
    </xdr:pic>
    <xdr:clientData/>
  </xdr:twoCellAnchor>
  <xdr:oneCellAnchor>
    <xdr:from>
      <xdr:col>2</xdr:col>
      <xdr:colOff>2424053</xdr:colOff>
      <xdr:row>57</xdr:row>
      <xdr:rowOff>1675657</xdr:rowOff>
    </xdr:from>
    <xdr:ext cx="793729" cy="698804"/>
    <xdr:pic>
      <xdr:nvPicPr>
        <xdr:cNvPr id="105" name="Рисунок 104" descr="new - Journal of Physical Science">
          <a:extLst>
            <a:ext uri="{FF2B5EF4-FFF2-40B4-BE49-F238E27FC236}">
              <a16:creationId xmlns:a16="http://schemas.microsoft.com/office/drawing/2014/main" id="{B59523D6-E323-4385-8BC9-23EAB12FBD7A}"/>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131589" y="87207721"/>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122465</xdr:colOff>
      <xdr:row>61</xdr:row>
      <xdr:rowOff>517072</xdr:rowOff>
    </xdr:from>
    <xdr:to>
      <xdr:col>1</xdr:col>
      <xdr:colOff>1305300</xdr:colOff>
      <xdr:row>61</xdr:row>
      <xdr:rowOff>1485085</xdr:rowOff>
    </xdr:to>
    <xdr:pic>
      <xdr:nvPicPr>
        <xdr:cNvPr id="8" name="Рисунок 7">
          <a:extLst>
            <a:ext uri="{FF2B5EF4-FFF2-40B4-BE49-F238E27FC236}">
              <a16:creationId xmlns:a16="http://schemas.microsoft.com/office/drawing/2014/main" id="{E5B8CB3E-8B1D-42B6-9452-37C61A7BDB77}"/>
            </a:ext>
          </a:extLst>
        </xdr:cNvPr>
        <xdr:cNvPicPr>
          <a:picLocks noChangeAspect="1"/>
        </xdr:cNvPicPr>
      </xdr:nvPicPr>
      <xdr:blipFill>
        <a:blip xmlns:r="http://schemas.openxmlformats.org/officeDocument/2006/relationships" r:embed="rId56" cstate="screen">
          <a:extLst>
            <a:ext uri="{28A0092B-C50C-407E-A947-70E740481C1C}">
              <a14:useLocalDpi xmlns:a14="http://schemas.microsoft.com/office/drawing/2010/main"/>
            </a:ext>
          </a:extLst>
        </a:blip>
        <a:stretch>
          <a:fillRect/>
        </a:stretch>
      </xdr:blipFill>
      <xdr:spPr>
        <a:xfrm>
          <a:off x="1170215" y="86568643"/>
          <a:ext cx="1182835" cy="968013"/>
        </a:xfrm>
        <a:prstGeom prst="rect">
          <a:avLst/>
        </a:prstGeom>
      </xdr:spPr>
    </xdr:pic>
    <xdr:clientData/>
  </xdr:twoCellAnchor>
  <xdr:twoCellAnchor editAs="oneCell">
    <xdr:from>
      <xdr:col>1</xdr:col>
      <xdr:colOff>27214</xdr:colOff>
      <xdr:row>62</xdr:row>
      <xdr:rowOff>326572</xdr:rowOff>
    </xdr:from>
    <xdr:to>
      <xdr:col>1</xdr:col>
      <xdr:colOff>1496667</xdr:colOff>
      <xdr:row>62</xdr:row>
      <xdr:rowOff>1455964</xdr:rowOff>
    </xdr:to>
    <xdr:pic>
      <xdr:nvPicPr>
        <xdr:cNvPr id="22" name="Рисунок 21">
          <a:extLst>
            <a:ext uri="{FF2B5EF4-FFF2-40B4-BE49-F238E27FC236}">
              <a16:creationId xmlns:a16="http://schemas.microsoft.com/office/drawing/2014/main" id="{7E67C6C3-B667-4469-9E61-9AEB1845D2F1}"/>
            </a:ext>
          </a:extLst>
        </xdr:cNvPr>
        <xdr:cNvPicPr>
          <a:picLocks noChangeAspect="1"/>
        </xdr:cNvPicPr>
      </xdr:nvPicPr>
      <xdr:blipFill>
        <a:blip xmlns:r="http://schemas.openxmlformats.org/officeDocument/2006/relationships" r:embed="rId57" cstate="screen">
          <a:extLst>
            <a:ext uri="{28A0092B-C50C-407E-A947-70E740481C1C}">
              <a14:useLocalDpi xmlns:a14="http://schemas.microsoft.com/office/drawing/2010/main"/>
            </a:ext>
          </a:extLst>
        </a:blip>
        <a:stretch>
          <a:fillRect/>
        </a:stretch>
      </xdr:blipFill>
      <xdr:spPr>
        <a:xfrm>
          <a:off x="1074964" y="88323965"/>
          <a:ext cx="1469453" cy="1129392"/>
        </a:xfrm>
        <a:prstGeom prst="rect">
          <a:avLst/>
        </a:prstGeom>
      </xdr:spPr>
    </xdr:pic>
    <xdr:clientData/>
  </xdr:twoCellAnchor>
  <xdr:twoCellAnchor editAs="oneCell">
    <xdr:from>
      <xdr:col>1</xdr:col>
      <xdr:colOff>17417</xdr:colOff>
      <xdr:row>63</xdr:row>
      <xdr:rowOff>256631</xdr:rowOff>
    </xdr:from>
    <xdr:to>
      <xdr:col>2</xdr:col>
      <xdr:colOff>3411</xdr:colOff>
      <xdr:row>63</xdr:row>
      <xdr:rowOff>1605643</xdr:rowOff>
    </xdr:to>
    <xdr:pic>
      <xdr:nvPicPr>
        <xdr:cNvPr id="35" name="Рисунок 34">
          <a:extLst>
            <a:ext uri="{FF2B5EF4-FFF2-40B4-BE49-F238E27FC236}">
              <a16:creationId xmlns:a16="http://schemas.microsoft.com/office/drawing/2014/main" id="{5B29918B-7D95-44DB-BC1B-86399F2D171C}"/>
            </a:ext>
          </a:extLst>
        </xdr:cNvPr>
        <xdr:cNvPicPr>
          <a:picLocks noChangeAspect="1"/>
        </xdr:cNvPicPr>
      </xdr:nvPicPr>
      <xdr:blipFill>
        <a:blip xmlns:r="http://schemas.openxmlformats.org/officeDocument/2006/relationships" r:embed="rId58" cstate="screen">
          <a:extLst>
            <a:ext uri="{28A0092B-C50C-407E-A947-70E740481C1C}">
              <a14:useLocalDpi xmlns:a14="http://schemas.microsoft.com/office/drawing/2010/main"/>
            </a:ext>
          </a:extLst>
        </a:blip>
        <a:stretch>
          <a:fillRect/>
        </a:stretch>
      </xdr:blipFill>
      <xdr:spPr>
        <a:xfrm>
          <a:off x="1065167" y="90199845"/>
          <a:ext cx="1592255" cy="1349012"/>
        </a:xfrm>
        <a:prstGeom prst="rect">
          <a:avLst/>
        </a:prstGeom>
      </xdr:spPr>
    </xdr:pic>
    <xdr:clientData/>
  </xdr:twoCellAnchor>
  <xdr:twoCellAnchor editAs="oneCell">
    <xdr:from>
      <xdr:col>1</xdr:col>
      <xdr:colOff>62321</xdr:colOff>
      <xdr:row>64</xdr:row>
      <xdr:rowOff>371204</xdr:rowOff>
    </xdr:from>
    <xdr:to>
      <xdr:col>2</xdr:col>
      <xdr:colOff>4324</xdr:colOff>
      <xdr:row>64</xdr:row>
      <xdr:rowOff>1520190</xdr:rowOff>
    </xdr:to>
    <xdr:pic>
      <xdr:nvPicPr>
        <xdr:cNvPr id="37" name="Рисунок 36">
          <a:extLst>
            <a:ext uri="{FF2B5EF4-FFF2-40B4-BE49-F238E27FC236}">
              <a16:creationId xmlns:a16="http://schemas.microsoft.com/office/drawing/2014/main" id="{85D23861-63C4-4D0E-9B49-3F38A7734362}"/>
            </a:ext>
          </a:extLst>
        </xdr:cNvPr>
        <xdr:cNvPicPr>
          <a:picLocks noChangeAspect="1"/>
        </xdr:cNvPicPr>
      </xdr:nvPicPr>
      <xdr:blipFill>
        <a:blip xmlns:r="http://schemas.openxmlformats.org/officeDocument/2006/relationships" r:embed="rId59" cstate="screen">
          <a:extLst>
            <a:ext uri="{28A0092B-C50C-407E-A947-70E740481C1C}">
              <a14:useLocalDpi xmlns:a14="http://schemas.microsoft.com/office/drawing/2010/main"/>
            </a:ext>
          </a:extLst>
        </a:blip>
        <a:stretch>
          <a:fillRect/>
        </a:stretch>
      </xdr:blipFill>
      <xdr:spPr>
        <a:xfrm>
          <a:off x="1110071" y="92260240"/>
          <a:ext cx="1510164" cy="1148986"/>
        </a:xfrm>
        <a:prstGeom prst="rect">
          <a:avLst/>
        </a:prstGeom>
      </xdr:spPr>
    </xdr:pic>
    <xdr:clientData/>
  </xdr:twoCellAnchor>
  <xdr:oneCellAnchor>
    <xdr:from>
      <xdr:col>2</xdr:col>
      <xdr:colOff>2352132</xdr:colOff>
      <xdr:row>60</xdr:row>
      <xdr:rowOff>1904998</xdr:rowOff>
    </xdr:from>
    <xdr:ext cx="793729" cy="698804"/>
    <xdr:pic>
      <xdr:nvPicPr>
        <xdr:cNvPr id="82" name="Рисунок 81" descr="new - Journal of Physical Science">
          <a:extLst>
            <a:ext uri="{FF2B5EF4-FFF2-40B4-BE49-F238E27FC236}">
              <a16:creationId xmlns:a16="http://schemas.microsoft.com/office/drawing/2014/main" id="{19FF11D6-A50B-42F8-8258-C2CEDB4D7526}"/>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66595" y="85963285"/>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2418263</xdr:colOff>
      <xdr:row>61</xdr:row>
      <xdr:rowOff>1905000</xdr:rowOff>
    </xdr:from>
    <xdr:ext cx="793729" cy="698804"/>
    <xdr:pic>
      <xdr:nvPicPr>
        <xdr:cNvPr id="83" name="Рисунок 82" descr="new - Journal of Physical Science">
          <a:extLst>
            <a:ext uri="{FF2B5EF4-FFF2-40B4-BE49-F238E27FC236}">
              <a16:creationId xmlns:a16="http://schemas.microsoft.com/office/drawing/2014/main" id="{FB638220-533E-4980-97A3-CDE991406304}"/>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132726" y="87909108"/>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2313215</xdr:colOff>
      <xdr:row>63</xdr:row>
      <xdr:rowOff>81644</xdr:rowOff>
    </xdr:from>
    <xdr:ext cx="793729" cy="698804"/>
    <xdr:pic>
      <xdr:nvPicPr>
        <xdr:cNvPr id="84" name="Рисунок 83" descr="new - Journal of Physical Science">
          <a:extLst>
            <a:ext uri="{FF2B5EF4-FFF2-40B4-BE49-F238E27FC236}">
              <a16:creationId xmlns:a16="http://schemas.microsoft.com/office/drawing/2014/main" id="{F57C2E2B-293E-495C-89B2-A8C2EE848DC2}"/>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5027678" y="89977395"/>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2284095</xdr:colOff>
      <xdr:row>64</xdr:row>
      <xdr:rowOff>15513</xdr:rowOff>
    </xdr:from>
    <xdr:ext cx="793729" cy="698804"/>
    <xdr:pic>
      <xdr:nvPicPr>
        <xdr:cNvPr id="86" name="Рисунок 85" descr="new - Journal of Physical Science">
          <a:extLst>
            <a:ext uri="{FF2B5EF4-FFF2-40B4-BE49-F238E27FC236}">
              <a16:creationId xmlns:a16="http://schemas.microsoft.com/office/drawing/2014/main" id="{D6F5FB33-FFEE-439E-93B3-4B835801C23F}"/>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rot="3388504">
          <a:off x="4998558" y="9185708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173181</xdr:colOff>
      <xdr:row>65</xdr:row>
      <xdr:rowOff>554183</xdr:rowOff>
    </xdr:from>
    <xdr:to>
      <xdr:col>1</xdr:col>
      <xdr:colOff>1345528</xdr:colOff>
      <xdr:row>65</xdr:row>
      <xdr:rowOff>1541319</xdr:rowOff>
    </xdr:to>
    <xdr:pic>
      <xdr:nvPicPr>
        <xdr:cNvPr id="87" name="Рисунок 86">
          <a:extLst>
            <a:ext uri="{FF2B5EF4-FFF2-40B4-BE49-F238E27FC236}">
              <a16:creationId xmlns:a16="http://schemas.microsoft.com/office/drawing/2014/main" id="{921F32E8-B2DD-4376-9E5D-2199DE88E12B}"/>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a:ext>
          </a:extLst>
        </a:blip>
        <a:stretch>
          <a:fillRect/>
        </a:stretch>
      </xdr:blipFill>
      <xdr:spPr>
        <a:xfrm>
          <a:off x="1194954" y="96427638"/>
          <a:ext cx="1172347" cy="987136"/>
        </a:xfrm>
        <a:prstGeom prst="rect">
          <a:avLst/>
        </a:prstGeom>
      </xdr:spPr>
    </xdr:pic>
    <xdr:clientData/>
  </xdr:twoCellAnchor>
  <xdr:twoCellAnchor editAs="oneCell">
    <xdr:from>
      <xdr:col>1</xdr:col>
      <xdr:colOff>225137</xdr:colOff>
      <xdr:row>30</xdr:row>
      <xdr:rowOff>190501</xdr:rowOff>
    </xdr:from>
    <xdr:to>
      <xdr:col>1</xdr:col>
      <xdr:colOff>1304121</xdr:colOff>
      <xdr:row>30</xdr:row>
      <xdr:rowOff>1021773</xdr:rowOff>
    </xdr:to>
    <xdr:pic>
      <xdr:nvPicPr>
        <xdr:cNvPr id="88" name="Рисунок 87">
          <a:extLst>
            <a:ext uri="{FF2B5EF4-FFF2-40B4-BE49-F238E27FC236}">
              <a16:creationId xmlns:a16="http://schemas.microsoft.com/office/drawing/2014/main" id="{9583FF48-2374-4F47-BCCD-0CD227568980}"/>
            </a:ext>
          </a:extLst>
        </xdr:cNvPr>
        <xdr:cNvPicPr>
          <a:picLocks noChangeAspect="1"/>
        </xdr:cNvPicPr>
      </xdr:nvPicPr>
      <xdr:blipFill>
        <a:blip xmlns:r="http://schemas.openxmlformats.org/officeDocument/2006/relationships" r:embed="rId61"/>
        <a:stretch>
          <a:fillRect/>
        </a:stretch>
      </xdr:blipFill>
      <xdr:spPr>
        <a:xfrm>
          <a:off x="1246910" y="43866956"/>
          <a:ext cx="1078984" cy="831272"/>
        </a:xfrm>
        <a:prstGeom prst="rect">
          <a:avLst/>
        </a:prstGeom>
      </xdr:spPr>
    </xdr:pic>
    <xdr:clientData/>
  </xdr:twoCellAnchor>
  <xdr:twoCellAnchor editAs="oneCell">
    <xdr:from>
      <xdr:col>1</xdr:col>
      <xdr:colOff>103909</xdr:colOff>
      <xdr:row>31</xdr:row>
      <xdr:rowOff>207818</xdr:rowOff>
    </xdr:from>
    <xdr:to>
      <xdr:col>1</xdr:col>
      <xdr:colOff>1366252</xdr:colOff>
      <xdr:row>31</xdr:row>
      <xdr:rowOff>1056409</xdr:rowOff>
    </xdr:to>
    <xdr:pic>
      <xdr:nvPicPr>
        <xdr:cNvPr id="90" name="Рисунок 89">
          <a:extLst>
            <a:ext uri="{FF2B5EF4-FFF2-40B4-BE49-F238E27FC236}">
              <a16:creationId xmlns:a16="http://schemas.microsoft.com/office/drawing/2014/main" id="{629B5D2D-42AA-40BB-BF7A-D3FE14D5E0BD}"/>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a:ext>
          </a:extLst>
        </a:blip>
        <a:stretch>
          <a:fillRect/>
        </a:stretch>
      </xdr:blipFill>
      <xdr:spPr>
        <a:xfrm>
          <a:off x="1125682" y="45252409"/>
          <a:ext cx="1262343" cy="848591"/>
        </a:xfrm>
        <a:prstGeom prst="rect">
          <a:avLst/>
        </a:prstGeom>
      </xdr:spPr>
    </xdr:pic>
    <xdr:clientData/>
  </xdr:twoCellAnchor>
  <xdr:twoCellAnchor editAs="oneCell">
    <xdr:from>
      <xdr:col>1</xdr:col>
      <xdr:colOff>138546</xdr:colOff>
      <xdr:row>32</xdr:row>
      <xdr:rowOff>225137</xdr:rowOff>
    </xdr:from>
    <xdr:to>
      <xdr:col>1</xdr:col>
      <xdr:colOff>1478015</xdr:colOff>
      <xdr:row>32</xdr:row>
      <xdr:rowOff>1004455</xdr:rowOff>
    </xdr:to>
    <xdr:pic>
      <xdr:nvPicPr>
        <xdr:cNvPr id="93" name="Рисунок 92">
          <a:extLst>
            <a:ext uri="{FF2B5EF4-FFF2-40B4-BE49-F238E27FC236}">
              <a16:creationId xmlns:a16="http://schemas.microsoft.com/office/drawing/2014/main" id="{1E8A0997-E3AE-42B5-812F-95F97BCAC1DE}"/>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a:ext>
          </a:extLst>
        </a:blip>
        <a:stretch>
          <a:fillRect/>
        </a:stretch>
      </xdr:blipFill>
      <xdr:spPr>
        <a:xfrm>
          <a:off x="1160319" y="46637864"/>
          <a:ext cx="1339469" cy="779318"/>
        </a:xfrm>
        <a:prstGeom prst="rect">
          <a:avLst/>
        </a:prstGeom>
      </xdr:spPr>
    </xdr:pic>
    <xdr:clientData/>
  </xdr:twoCellAnchor>
  <xdr:twoCellAnchor editAs="oneCell">
    <xdr:from>
      <xdr:col>1</xdr:col>
      <xdr:colOff>173182</xdr:colOff>
      <xdr:row>33</xdr:row>
      <xdr:rowOff>259773</xdr:rowOff>
    </xdr:from>
    <xdr:to>
      <xdr:col>1</xdr:col>
      <xdr:colOff>1476633</xdr:colOff>
      <xdr:row>33</xdr:row>
      <xdr:rowOff>1143000</xdr:rowOff>
    </xdr:to>
    <xdr:pic>
      <xdr:nvPicPr>
        <xdr:cNvPr id="95" name="Рисунок 94">
          <a:extLst>
            <a:ext uri="{FF2B5EF4-FFF2-40B4-BE49-F238E27FC236}">
              <a16:creationId xmlns:a16="http://schemas.microsoft.com/office/drawing/2014/main" id="{A8ED9BA4-A21B-4C84-855E-C767BDDD3E99}"/>
            </a:ext>
          </a:extLst>
        </xdr:cNvPr>
        <xdr:cNvPicPr>
          <a:picLocks noChangeAspect="1"/>
        </xdr:cNvPicPr>
      </xdr:nvPicPr>
      <xdr:blipFill>
        <a:blip xmlns:r="http://schemas.openxmlformats.org/officeDocument/2006/relationships" r:embed="rId64"/>
        <a:stretch>
          <a:fillRect/>
        </a:stretch>
      </xdr:blipFill>
      <xdr:spPr>
        <a:xfrm>
          <a:off x="1194955" y="48040637"/>
          <a:ext cx="1303451" cy="883227"/>
        </a:xfrm>
        <a:prstGeom prst="rect">
          <a:avLst/>
        </a:prstGeom>
      </xdr:spPr>
    </xdr:pic>
    <xdr:clientData/>
  </xdr:twoCellAnchor>
  <xdr:oneCellAnchor>
    <xdr:from>
      <xdr:col>1</xdr:col>
      <xdr:colOff>124691</xdr:colOff>
      <xdr:row>25</xdr:row>
      <xdr:rowOff>872837</xdr:rowOff>
    </xdr:from>
    <xdr:ext cx="1428538" cy="540328"/>
    <xdr:pic>
      <xdr:nvPicPr>
        <xdr:cNvPr id="101" name="Рисунок 100">
          <a:extLst>
            <a:ext uri="{FF2B5EF4-FFF2-40B4-BE49-F238E27FC236}">
              <a16:creationId xmlns:a16="http://schemas.microsoft.com/office/drawing/2014/main" id="{AD2FCA6E-34A6-40F5-A28C-AEC04E47EC59}"/>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a:ext>
          </a:extLst>
        </a:blip>
        <a:stretch>
          <a:fillRect/>
        </a:stretch>
      </xdr:blipFill>
      <xdr:spPr>
        <a:xfrm>
          <a:off x="1177636" y="36465164"/>
          <a:ext cx="1428538" cy="540328"/>
        </a:xfrm>
        <a:prstGeom prst="rect">
          <a:avLst/>
        </a:prstGeom>
      </xdr:spPr>
    </xdr:pic>
    <xdr:clientData/>
  </xdr:oneCellAnchor>
  <xdr:oneCellAnchor>
    <xdr:from>
      <xdr:col>1</xdr:col>
      <xdr:colOff>27710</xdr:colOff>
      <xdr:row>6</xdr:row>
      <xdr:rowOff>471055</xdr:rowOff>
    </xdr:from>
    <xdr:ext cx="1582139" cy="536517"/>
    <xdr:pic>
      <xdr:nvPicPr>
        <xdr:cNvPr id="97" name="Рисунок 96">
          <a:extLst>
            <a:ext uri="{FF2B5EF4-FFF2-40B4-BE49-F238E27FC236}">
              <a16:creationId xmlns:a16="http://schemas.microsoft.com/office/drawing/2014/main" id="{80F00BC4-16A8-41BB-A1FB-A934B446765F}"/>
            </a:ext>
          </a:extLst>
        </xdr:cNvPr>
        <xdr:cNvPicPr>
          <a:picLocks noChangeAspect="1"/>
        </xdr:cNvPicPr>
      </xdr:nvPicPr>
      <xdr:blipFill>
        <a:blip xmlns:r="http://schemas.openxmlformats.org/officeDocument/2006/relationships" r:embed="rId66" cstate="screen">
          <a:extLst>
            <a:ext uri="{28A0092B-C50C-407E-A947-70E740481C1C}">
              <a14:useLocalDpi xmlns:a14="http://schemas.microsoft.com/office/drawing/2010/main"/>
            </a:ext>
          </a:extLst>
        </a:blip>
        <a:stretch>
          <a:fillRect/>
        </a:stretch>
      </xdr:blipFill>
      <xdr:spPr>
        <a:xfrm>
          <a:off x="1080655" y="13508182"/>
          <a:ext cx="1582139" cy="536517"/>
        </a:xfrm>
        <a:prstGeom prst="rect">
          <a:avLst/>
        </a:prstGeom>
      </xdr:spPr>
    </xdr:pic>
    <xdr:clientData/>
  </xdr:oneCellAnchor>
  <xdr:oneCellAnchor>
    <xdr:from>
      <xdr:col>1</xdr:col>
      <xdr:colOff>1302328</xdr:colOff>
      <xdr:row>6</xdr:row>
      <xdr:rowOff>0</xdr:rowOff>
    </xdr:from>
    <xdr:ext cx="782769" cy="684037"/>
    <xdr:pic>
      <xdr:nvPicPr>
        <xdr:cNvPr id="107" name="Рисунок 106" descr="new - Journal of Physical Science">
          <a:extLst>
            <a:ext uri="{FF2B5EF4-FFF2-40B4-BE49-F238E27FC236}">
              <a16:creationId xmlns:a16="http://schemas.microsoft.com/office/drawing/2014/main" id="{FFD93C29-2EE2-4846-BD93-88C956852378}"/>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rot="3388504">
          <a:off x="2404639" y="12987761"/>
          <a:ext cx="684037" cy="7827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1136073</xdr:colOff>
      <xdr:row>6</xdr:row>
      <xdr:rowOff>1274619</xdr:rowOff>
    </xdr:from>
    <xdr:ext cx="778959" cy="691658"/>
    <xdr:pic>
      <xdr:nvPicPr>
        <xdr:cNvPr id="108" name="Рисунок 107" descr="new - Journal of Physical Science">
          <a:extLst>
            <a:ext uri="{FF2B5EF4-FFF2-40B4-BE49-F238E27FC236}">
              <a16:creationId xmlns:a16="http://schemas.microsoft.com/office/drawing/2014/main" id="{A08DE783-3748-410E-8885-A056DCA818F6}"/>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rot="3388504">
          <a:off x="2232669" y="14268095"/>
          <a:ext cx="691658" cy="7789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52552</xdr:colOff>
      <xdr:row>7</xdr:row>
      <xdr:rowOff>1340070</xdr:rowOff>
    </xdr:from>
    <xdr:to>
      <xdr:col>2</xdr:col>
      <xdr:colOff>6530</xdr:colOff>
      <xdr:row>7</xdr:row>
      <xdr:rowOff>1995056</xdr:rowOff>
    </xdr:to>
    <xdr:pic>
      <xdr:nvPicPr>
        <xdr:cNvPr id="113" name="Рисунок 112">
          <a:extLst>
            <a:ext uri="{FF2B5EF4-FFF2-40B4-BE49-F238E27FC236}">
              <a16:creationId xmlns:a16="http://schemas.microsoft.com/office/drawing/2014/main" id="{E5D353C6-6743-4A47-A09F-C6D3FA083726}"/>
            </a:ext>
          </a:extLst>
        </xdr:cNvPr>
        <xdr:cNvPicPr>
          <a:picLocks noChangeAspect="1"/>
        </xdr:cNvPicPr>
      </xdr:nvPicPr>
      <xdr:blipFill>
        <a:blip xmlns:r="http://schemas.openxmlformats.org/officeDocument/2006/relationships" r:embed="rId67"/>
        <a:stretch>
          <a:fillRect/>
        </a:stretch>
      </xdr:blipFill>
      <xdr:spPr>
        <a:xfrm>
          <a:off x="1105497" y="10414797"/>
          <a:ext cx="1561106" cy="654986"/>
        </a:xfrm>
        <a:prstGeom prst="rect">
          <a:avLst/>
        </a:prstGeom>
      </xdr:spPr>
    </xdr:pic>
    <xdr:clientData/>
  </xdr:twoCellAnchor>
  <xdr:twoCellAnchor editAs="oneCell">
    <xdr:from>
      <xdr:col>1</xdr:col>
      <xdr:colOff>52553</xdr:colOff>
      <xdr:row>8</xdr:row>
      <xdr:rowOff>1287519</xdr:rowOff>
    </xdr:from>
    <xdr:to>
      <xdr:col>2</xdr:col>
      <xdr:colOff>7435</xdr:colOff>
      <xdr:row>8</xdr:row>
      <xdr:rowOff>1787236</xdr:rowOff>
    </xdr:to>
    <xdr:pic>
      <xdr:nvPicPr>
        <xdr:cNvPr id="114" name="Рисунок 113">
          <a:extLst>
            <a:ext uri="{FF2B5EF4-FFF2-40B4-BE49-F238E27FC236}">
              <a16:creationId xmlns:a16="http://schemas.microsoft.com/office/drawing/2014/main" id="{CFAB25CB-5C41-477B-AF74-AF06A5221301}"/>
            </a:ext>
          </a:extLst>
        </xdr:cNvPr>
        <xdr:cNvPicPr>
          <a:picLocks noChangeAspect="1"/>
        </xdr:cNvPicPr>
      </xdr:nvPicPr>
      <xdr:blipFill>
        <a:blip xmlns:r="http://schemas.openxmlformats.org/officeDocument/2006/relationships" r:embed="rId68"/>
        <a:stretch>
          <a:fillRect/>
        </a:stretch>
      </xdr:blipFill>
      <xdr:spPr>
        <a:xfrm>
          <a:off x="1105498" y="13853592"/>
          <a:ext cx="1542093" cy="499717"/>
        </a:xfrm>
        <a:prstGeom prst="rect">
          <a:avLst/>
        </a:prstGeom>
      </xdr:spPr>
    </xdr:pic>
    <xdr:clientData/>
  </xdr:twoCellAnchor>
  <xdr:oneCellAnchor>
    <xdr:from>
      <xdr:col>1</xdr:col>
      <xdr:colOff>1233054</xdr:colOff>
      <xdr:row>7</xdr:row>
      <xdr:rowOff>3422074</xdr:rowOff>
    </xdr:from>
    <xdr:ext cx="778959" cy="691658"/>
    <xdr:pic>
      <xdr:nvPicPr>
        <xdr:cNvPr id="115" name="Рисунок 114" descr="new - Journal of Physical Science">
          <a:extLst>
            <a:ext uri="{FF2B5EF4-FFF2-40B4-BE49-F238E27FC236}">
              <a16:creationId xmlns:a16="http://schemas.microsoft.com/office/drawing/2014/main" id="{9EEAE9C7-D182-41D9-A89B-0F0F9C9C7B72}"/>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rot="3388504">
          <a:off x="2329650" y="12453150"/>
          <a:ext cx="691658" cy="7789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322861</xdr:colOff>
      <xdr:row>66</xdr:row>
      <xdr:rowOff>545522</xdr:rowOff>
    </xdr:from>
    <xdr:to>
      <xdr:col>1</xdr:col>
      <xdr:colOff>1484766</xdr:colOff>
      <xdr:row>66</xdr:row>
      <xdr:rowOff>1383617</xdr:rowOff>
    </xdr:to>
    <xdr:pic>
      <xdr:nvPicPr>
        <xdr:cNvPr id="98" name="Рисунок 97">
          <a:extLst>
            <a:ext uri="{FF2B5EF4-FFF2-40B4-BE49-F238E27FC236}">
              <a16:creationId xmlns:a16="http://schemas.microsoft.com/office/drawing/2014/main" id="{47515313-E3F6-4743-A142-CEA6DEE961CF}"/>
            </a:ext>
          </a:extLst>
        </xdr:cNvPr>
        <xdr:cNvPicPr>
          <a:picLocks noChangeAspect="1"/>
        </xdr:cNvPicPr>
      </xdr:nvPicPr>
      <xdr:blipFill>
        <a:blip xmlns:r="http://schemas.openxmlformats.org/officeDocument/2006/relationships" r:embed="rId69"/>
        <a:stretch>
          <a:fillRect/>
        </a:stretch>
      </xdr:blipFill>
      <xdr:spPr>
        <a:xfrm>
          <a:off x="1344634" y="109840567"/>
          <a:ext cx="1161905" cy="83809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554182</xdr:colOff>
      <xdr:row>1</xdr:row>
      <xdr:rowOff>199159</xdr:rowOff>
    </xdr:from>
    <xdr:to>
      <xdr:col>1</xdr:col>
      <xdr:colOff>893272</xdr:colOff>
      <xdr:row>1</xdr:row>
      <xdr:rowOff>1027834</xdr:rowOff>
    </xdr:to>
    <xdr:pic>
      <xdr:nvPicPr>
        <xdr:cNvPr id="40" name="图片 105" descr="E:\2016\门禁\单指纹读头最终模型效果图\新效果图.jpg">
          <a:extLst>
            <a:ext uri="{FF2B5EF4-FFF2-40B4-BE49-F238E27FC236}">
              <a16:creationId xmlns:a16="http://schemas.microsoft.com/office/drawing/2014/main" id="{00000000-0008-0000-0500-000028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636569" y="580159"/>
          <a:ext cx="342900" cy="830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606136</xdr:colOff>
      <xdr:row>3</xdr:row>
      <xdr:rowOff>216477</xdr:rowOff>
    </xdr:from>
    <xdr:to>
      <xdr:col>1</xdr:col>
      <xdr:colOff>891886</xdr:colOff>
      <xdr:row>3</xdr:row>
      <xdr:rowOff>1047057</xdr:rowOff>
    </xdr:to>
    <xdr:pic>
      <xdr:nvPicPr>
        <xdr:cNvPr id="41" name="图片 102" descr="DS-K1802无按键副本">
          <a:extLst>
            <a:ext uri="{FF2B5EF4-FFF2-40B4-BE49-F238E27FC236}">
              <a16:creationId xmlns:a16="http://schemas.microsoft.com/office/drawing/2014/main" id="{00000000-0008-0000-0500-000029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688523" y="1939637"/>
          <a:ext cx="281940" cy="830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432955</xdr:colOff>
      <xdr:row>6</xdr:row>
      <xdr:rowOff>753341</xdr:rowOff>
    </xdr:from>
    <xdr:to>
      <xdr:col>1</xdr:col>
      <xdr:colOff>1125422</xdr:colOff>
      <xdr:row>6</xdr:row>
      <xdr:rowOff>1562966</xdr:rowOff>
    </xdr:to>
    <xdr:pic>
      <xdr:nvPicPr>
        <xdr:cNvPr id="42" name="Picture 2">
          <a:extLst>
            <a:ext uri="{FF2B5EF4-FFF2-40B4-BE49-F238E27FC236}">
              <a16:creationId xmlns:a16="http://schemas.microsoft.com/office/drawing/2014/main" id="{00000000-0008-0000-0500-00002A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515342" y="3818659"/>
          <a:ext cx="678180" cy="807720"/>
        </a:xfrm>
        <a:prstGeom prst="rect">
          <a:avLst/>
        </a:prstGeom>
        <a:noFill/>
        <a:ln>
          <a:noFill/>
        </a:ln>
        <a:extLst>
          <a:ext uri="{909E8E84-426E-40DD-AFC4-6F175D3DCCD1}">
            <a14:hiddenFill xmlns:a14="http://schemas.microsoft.com/office/drawing/2010/main">
              <a:solidFill>
                <a:srgbClr val="5B9BD5"/>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424295</xdr:colOff>
      <xdr:row>7</xdr:row>
      <xdr:rowOff>597477</xdr:rowOff>
    </xdr:from>
    <xdr:to>
      <xdr:col>1</xdr:col>
      <xdr:colOff>1085330</xdr:colOff>
      <xdr:row>7</xdr:row>
      <xdr:rowOff>1425199</xdr:rowOff>
    </xdr:to>
    <xdr:pic>
      <xdr:nvPicPr>
        <xdr:cNvPr id="43" name="Picture 2">
          <a:extLst>
            <a:ext uri="{FF2B5EF4-FFF2-40B4-BE49-F238E27FC236}">
              <a16:creationId xmlns:a16="http://schemas.microsoft.com/office/drawing/2014/main" id="{00000000-0008-0000-0500-00002B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506682" y="5836228"/>
          <a:ext cx="670560" cy="807720"/>
        </a:xfrm>
        <a:prstGeom prst="rect">
          <a:avLst/>
        </a:prstGeom>
        <a:noFill/>
        <a:ln>
          <a:noFill/>
        </a:ln>
        <a:extLst>
          <a:ext uri="{909E8E84-426E-40DD-AFC4-6F175D3DCCD1}">
            <a14:hiddenFill xmlns:a14="http://schemas.microsoft.com/office/drawing/2010/main">
              <a:solidFill>
                <a:srgbClr val="5B9BD5"/>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441612</xdr:colOff>
      <xdr:row>8</xdr:row>
      <xdr:rowOff>787976</xdr:rowOff>
    </xdr:from>
    <xdr:to>
      <xdr:col>1</xdr:col>
      <xdr:colOff>1126719</xdr:colOff>
      <xdr:row>8</xdr:row>
      <xdr:rowOff>2227673</xdr:rowOff>
    </xdr:to>
    <xdr:pic>
      <xdr:nvPicPr>
        <xdr:cNvPr id="44" name="图片 1">
          <a:extLst>
            <a:ext uri="{FF2B5EF4-FFF2-40B4-BE49-F238E27FC236}">
              <a16:creationId xmlns:a16="http://schemas.microsoft.com/office/drawing/2014/main" id="{00000000-0008-0000-0500-00002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a:ext>
          </a:extLst>
        </a:blip>
        <a:srcRect/>
        <a:stretch>
          <a:fillRect/>
        </a:stretch>
      </xdr:blipFill>
      <xdr:spPr bwMode="auto">
        <a:xfrm>
          <a:off x="1523999" y="8200158"/>
          <a:ext cx="692727" cy="14349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476249</xdr:colOff>
      <xdr:row>9</xdr:row>
      <xdr:rowOff>978475</xdr:rowOff>
    </xdr:from>
    <xdr:to>
      <xdr:col>1</xdr:col>
      <xdr:colOff>1160403</xdr:colOff>
      <xdr:row>9</xdr:row>
      <xdr:rowOff>2418172</xdr:rowOff>
    </xdr:to>
    <xdr:pic>
      <xdr:nvPicPr>
        <xdr:cNvPr id="45" name="图片 1">
          <a:extLst>
            <a:ext uri="{FF2B5EF4-FFF2-40B4-BE49-F238E27FC236}">
              <a16:creationId xmlns:a16="http://schemas.microsoft.com/office/drawing/2014/main" id="{00000000-0008-0000-0500-00002D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a:ext>
          </a:extLst>
        </a:blip>
        <a:srcRect/>
        <a:stretch>
          <a:fillRect/>
        </a:stretch>
      </xdr:blipFill>
      <xdr:spPr bwMode="auto">
        <a:xfrm>
          <a:off x="1558636" y="11464635"/>
          <a:ext cx="692727" cy="14349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329045</xdr:colOff>
      <xdr:row>11</xdr:row>
      <xdr:rowOff>753341</xdr:rowOff>
    </xdr:from>
    <xdr:to>
      <xdr:col>1</xdr:col>
      <xdr:colOff>1411431</xdr:colOff>
      <xdr:row>11</xdr:row>
      <xdr:rowOff>2355273</xdr:rowOff>
    </xdr:to>
    <xdr:pic>
      <xdr:nvPicPr>
        <xdr:cNvPr id="47" name="Picture 1" descr="Picture">
          <a:extLst>
            <a:ext uri="{FF2B5EF4-FFF2-40B4-BE49-F238E27FC236}">
              <a16:creationId xmlns:a16="http://schemas.microsoft.com/office/drawing/2014/main" id="{00000000-0008-0000-0500-00002F000000}"/>
            </a:ext>
          </a:extLst>
        </xdr:cNvPr>
        <xdr:cNvPicPr>
          <a:picLocks noChangeAspect="1"/>
        </xdr:cNvPicPr>
      </xdr:nvPicPr>
      <xdr:blipFill rotWithShape="1">
        <a:blip xmlns:r="http://schemas.openxmlformats.org/officeDocument/2006/relationships" r:embed="rId6" cstate="email">
          <a:extLst>
            <a:ext uri="{28A0092B-C50C-407E-A947-70E740481C1C}">
              <a14:useLocalDpi xmlns:a14="http://schemas.microsoft.com/office/drawing/2010/main"/>
            </a:ext>
          </a:extLst>
        </a:blip>
        <a:srcRect/>
        <a:stretch/>
      </xdr:blipFill>
      <xdr:spPr>
        <a:xfrm>
          <a:off x="1411432" y="14677159"/>
          <a:ext cx="1082386" cy="1601932"/>
        </a:xfrm>
        <a:prstGeom prst="rect">
          <a:avLst/>
        </a:prstGeom>
      </xdr:spPr>
    </xdr:pic>
    <xdr:clientData/>
  </xdr:twoCellAnchor>
  <xdr:twoCellAnchor>
    <xdr:from>
      <xdr:col>1</xdr:col>
      <xdr:colOff>329044</xdr:colOff>
      <xdr:row>12</xdr:row>
      <xdr:rowOff>623454</xdr:rowOff>
    </xdr:from>
    <xdr:to>
      <xdr:col>1</xdr:col>
      <xdr:colOff>1359475</xdr:colOff>
      <xdr:row>12</xdr:row>
      <xdr:rowOff>2338277</xdr:rowOff>
    </xdr:to>
    <xdr:pic>
      <xdr:nvPicPr>
        <xdr:cNvPr id="48" name="Picture 1" descr="Picture">
          <a:extLst>
            <a:ext uri="{FF2B5EF4-FFF2-40B4-BE49-F238E27FC236}">
              <a16:creationId xmlns:a16="http://schemas.microsoft.com/office/drawing/2014/main" id="{00000000-0008-0000-0500-000030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411431" y="17984932"/>
          <a:ext cx="1030431" cy="1714823"/>
        </a:xfrm>
        <a:prstGeom prst="rect">
          <a:avLst/>
        </a:prstGeom>
      </xdr:spPr>
    </xdr:pic>
    <xdr:clientData/>
  </xdr:twoCellAnchor>
  <xdr:twoCellAnchor>
    <xdr:from>
      <xdr:col>1</xdr:col>
      <xdr:colOff>129887</xdr:colOff>
      <xdr:row>17</xdr:row>
      <xdr:rowOff>658091</xdr:rowOff>
    </xdr:from>
    <xdr:to>
      <xdr:col>1</xdr:col>
      <xdr:colOff>1529336</xdr:colOff>
      <xdr:row>17</xdr:row>
      <xdr:rowOff>1913329</xdr:rowOff>
    </xdr:to>
    <xdr:pic>
      <xdr:nvPicPr>
        <xdr:cNvPr id="49" name="Picture 1" descr="Picture">
          <a:extLst>
            <a:ext uri="{FF2B5EF4-FFF2-40B4-BE49-F238E27FC236}">
              <a16:creationId xmlns:a16="http://schemas.microsoft.com/office/drawing/2014/main" id="{00000000-0008-0000-0500-000031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212274" y="21093546"/>
          <a:ext cx="1399449" cy="1255238"/>
        </a:xfrm>
        <a:prstGeom prst="rect">
          <a:avLst/>
        </a:prstGeom>
      </xdr:spPr>
    </xdr:pic>
    <xdr:clientData/>
  </xdr:twoCellAnchor>
  <xdr:twoCellAnchor>
    <xdr:from>
      <xdr:col>1</xdr:col>
      <xdr:colOff>389659</xdr:colOff>
      <xdr:row>20</xdr:row>
      <xdr:rowOff>363682</xdr:rowOff>
    </xdr:from>
    <xdr:to>
      <xdr:col>1</xdr:col>
      <xdr:colOff>1186295</xdr:colOff>
      <xdr:row>20</xdr:row>
      <xdr:rowOff>1515342</xdr:rowOff>
    </xdr:to>
    <xdr:pic>
      <xdr:nvPicPr>
        <xdr:cNvPr id="52" name="Picture 1" descr="Picture">
          <a:extLst>
            <a:ext uri="{FF2B5EF4-FFF2-40B4-BE49-F238E27FC236}">
              <a16:creationId xmlns:a16="http://schemas.microsoft.com/office/drawing/2014/main" id="{00000000-0008-0000-0500-000034000000}"/>
            </a:ext>
          </a:extLst>
        </xdr:cNvPr>
        <xdr:cNvPicPr>
          <a:picLocks noChangeAspect="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a:xfrm>
          <a:off x="1472046" y="31363227"/>
          <a:ext cx="796636" cy="1151660"/>
        </a:xfrm>
        <a:prstGeom prst="rect">
          <a:avLst/>
        </a:prstGeom>
      </xdr:spPr>
    </xdr:pic>
    <xdr:clientData/>
  </xdr:twoCellAnchor>
  <xdr:twoCellAnchor>
    <xdr:from>
      <xdr:col>1</xdr:col>
      <xdr:colOff>450272</xdr:colOff>
      <xdr:row>21</xdr:row>
      <xdr:rowOff>528204</xdr:rowOff>
    </xdr:from>
    <xdr:to>
      <xdr:col>1</xdr:col>
      <xdr:colOff>1246908</xdr:colOff>
      <xdr:row>21</xdr:row>
      <xdr:rowOff>1809750</xdr:rowOff>
    </xdr:to>
    <xdr:pic>
      <xdr:nvPicPr>
        <xdr:cNvPr id="53" name="Picture 1" descr="Picture">
          <a:extLst>
            <a:ext uri="{FF2B5EF4-FFF2-40B4-BE49-F238E27FC236}">
              <a16:creationId xmlns:a16="http://schemas.microsoft.com/office/drawing/2014/main" id="{00000000-0008-0000-0500-000035000000}"/>
            </a:ext>
          </a:extLst>
        </xdr:cNvPr>
        <xdr:cNvPicPr>
          <a:picLocks noChangeAspect="1"/>
        </xdr:cNvPicPr>
      </xdr:nvPicPr>
      <xdr:blipFill rotWithShape="1">
        <a:blip xmlns:r="http://schemas.openxmlformats.org/officeDocument/2006/relationships" r:embed="rId10" cstate="email">
          <a:extLst>
            <a:ext uri="{28A0092B-C50C-407E-A947-70E740481C1C}">
              <a14:useLocalDpi xmlns:a14="http://schemas.microsoft.com/office/drawing/2010/main"/>
            </a:ext>
          </a:extLst>
        </a:blip>
        <a:srcRect/>
        <a:stretch/>
      </xdr:blipFill>
      <xdr:spPr>
        <a:xfrm>
          <a:off x="1532659" y="33519340"/>
          <a:ext cx="796636" cy="1281546"/>
        </a:xfrm>
        <a:prstGeom prst="rect">
          <a:avLst/>
        </a:prstGeom>
      </xdr:spPr>
    </xdr:pic>
    <xdr:clientData/>
  </xdr:twoCellAnchor>
  <xdr:twoCellAnchor>
    <xdr:from>
      <xdr:col>1</xdr:col>
      <xdr:colOff>493569</xdr:colOff>
      <xdr:row>22</xdr:row>
      <xdr:rowOff>303068</xdr:rowOff>
    </xdr:from>
    <xdr:to>
      <xdr:col>1</xdr:col>
      <xdr:colOff>1211083</xdr:colOff>
      <xdr:row>22</xdr:row>
      <xdr:rowOff>1558305</xdr:rowOff>
    </xdr:to>
    <xdr:pic>
      <xdr:nvPicPr>
        <xdr:cNvPr id="54" name="Picture 1" descr="Picture">
          <a:extLst>
            <a:ext uri="{FF2B5EF4-FFF2-40B4-BE49-F238E27FC236}">
              <a16:creationId xmlns:a16="http://schemas.microsoft.com/office/drawing/2014/main" id="{00000000-0008-0000-0500-000036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575956" y="35649477"/>
          <a:ext cx="717514" cy="1255237"/>
        </a:xfrm>
        <a:prstGeom prst="rect">
          <a:avLst/>
        </a:prstGeom>
      </xdr:spPr>
    </xdr:pic>
    <xdr:clientData/>
  </xdr:twoCellAnchor>
  <xdr:twoCellAnchor>
    <xdr:from>
      <xdr:col>1</xdr:col>
      <xdr:colOff>554182</xdr:colOff>
      <xdr:row>25</xdr:row>
      <xdr:rowOff>822612</xdr:rowOff>
    </xdr:from>
    <xdr:to>
      <xdr:col>1</xdr:col>
      <xdr:colOff>1271696</xdr:colOff>
      <xdr:row>25</xdr:row>
      <xdr:rowOff>2077849</xdr:rowOff>
    </xdr:to>
    <xdr:pic>
      <xdr:nvPicPr>
        <xdr:cNvPr id="55" name="Picture 1" descr="Picture">
          <a:extLst>
            <a:ext uri="{FF2B5EF4-FFF2-40B4-BE49-F238E27FC236}">
              <a16:creationId xmlns:a16="http://schemas.microsoft.com/office/drawing/2014/main" id="{00000000-0008-0000-0500-000037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1636569" y="38342454"/>
          <a:ext cx="717514" cy="1255237"/>
        </a:xfrm>
        <a:prstGeom prst="rect">
          <a:avLst/>
        </a:prstGeom>
      </xdr:spPr>
    </xdr:pic>
    <xdr:clientData/>
  </xdr:twoCellAnchor>
  <xdr:twoCellAnchor>
    <xdr:from>
      <xdr:col>1</xdr:col>
      <xdr:colOff>398318</xdr:colOff>
      <xdr:row>28</xdr:row>
      <xdr:rowOff>684069</xdr:rowOff>
    </xdr:from>
    <xdr:to>
      <xdr:col>1</xdr:col>
      <xdr:colOff>1359477</xdr:colOff>
      <xdr:row>28</xdr:row>
      <xdr:rowOff>2078182</xdr:rowOff>
    </xdr:to>
    <xdr:pic>
      <xdr:nvPicPr>
        <xdr:cNvPr id="56" name="Picture 1" descr="Picture">
          <a:extLst>
            <a:ext uri="{FF2B5EF4-FFF2-40B4-BE49-F238E27FC236}">
              <a16:creationId xmlns:a16="http://schemas.microsoft.com/office/drawing/2014/main" id="{00000000-0008-0000-0500-000038000000}"/>
            </a:ext>
          </a:extLst>
        </xdr:cNvPr>
        <xdr:cNvPicPr>
          <a:picLocks noChangeAspect="1"/>
        </xdr:cNvPicPr>
      </xdr:nvPicPr>
      <xdr:blipFill rotWithShape="1">
        <a:blip xmlns:r="http://schemas.openxmlformats.org/officeDocument/2006/relationships" r:embed="rId13" cstate="email">
          <a:extLst>
            <a:ext uri="{28A0092B-C50C-407E-A947-70E740481C1C}">
              <a14:useLocalDpi xmlns:a14="http://schemas.microsoft.com/office/drawing/2010/main"/>
            </a:ext>
          </a:extLst>
        </a:blip>
        <a:srcRect/>
        <a:stretch/>
      </xdr:blipFill>
      <xdr:spPr>
        <a:xfrm>
          <a:off x="1480705" y="40922865"/>
          <a:ext cx="961159" cy="1394113"/>
        </a:xfrm>
        <a:prstGeom prst="rect">
          <a:avLst/>
        </a:prstGeom>
      </xdr:spPr>
    </xdr:pic>
    <xdr:clientData/>
  </xdr:twoCellAnchor>
  <xdr:twoCellAnchor>
    <xdr:from>
      <xdr:col>1</xdr:col>
      <xdr:colOff>582446</xdr:colOff>
      <xdr:row>29</xdr:row>
      <xdr:rowOff>119841</xdr:rowOff>
    </xdr:from>
    <xdr:to>
      <xdr:col>1</xdr:col>
      <xdr:colOff>1508969</xdr:colOff>
      <xdr:row>29</xdr:row>
      <xdr:rowOff>1757239</xdr:rowOff>
    </xdr:to>
    <xdr:pic>
      <xdr:nvPicPr>
        <xdr:cNvPr id="57" name="Picture 1" descr="Picture">
          <a:extLst>
            <a:ext uri="{FF2B5EF4-FFF2-40B4-BE49-F238E27FC236}">
              <a16:creationId xmlns:a16="http://schemas.microsoft.com/office/drawing/2014/main" id="{00000000-0008-0000-0500-000039000000}"/>
            </a:ext>
          </a:extLst>
        </xdr:cNvPr>
        <xdr:cNvPicPr>
          <a:picLocks noChangeAspect="1"/>
        </xdr:cNvPicPr>
      </xdr:nvPicPr>
      <xdr:blipFill rotWithShape="1">
        <a:blip xmlns:r="http://schemas.openxmlformats.org/officeDocument/2006/relationships" r:embed="rId14" cstate="email">
          <a:extLst>
            <a:ext uri="{28A0092B-C50C-407E-A947-70E740481C1C}">
              <a14:useLocalDpi xmlns:a14="http://schemas.microsoft.com/office/drawing/2010/main"/>
            </a:ext>
          </a:extLst>
        </a:blip>
        <a:srcRect/>
        <a:stretch/>
      </xdr:blipFill>
      <xdr:spPr>
        <a:xfrm>
          <a:off x="1657410" y="44288627"/>
          <a:ext cx="926523" cy="1637398"/>
        </a:xfrm>
        <a:prstGeom prst="rect">
          <a:avLst/>
        </a:prstGeom>
      </xdr:spPr>
    </xdr:pic>
    <xdr:clientData/>
  </xdr:twoCellAnchor>
  <xdr:twoCellAnchor editAs="oneCell">
    <xdr:from>
      <xdr:col>1</xdr:col>
      <xdr:colOff>467590</xdr:colOff>
      <xdr:row>30</xdr:row>
      <xdr:rowOff>190499</xdr:rowOff>
    </xdr:from>
    <xdr:to>
      <xdr:col>1</xdr:col>
      <xdr:colOff>1083337</xdr:colOff>
      <xdr:row>30</xdr:row>
      <xdr:rowOff>1219098</xdr:rowOff>
    </xdr:to>
    <xdr:pic>
      <xdr:nvPicPr>
        <xdr:cNvPr id="58" name="图片 2">
          <a:extLst>
            <a:ext uri="{FF2B5EF4-FFF2-40B4-BE49-F238E27FC236}">
              <a16:creationId xmlns:a16="http://schemas.microsoft.com/office/drawing/2014/main" id="{00000000-0008-0000-0500-00003A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a:ext>
          </a:extLst>
        </a:blip>
        <a:srcRect/>
        <a:stretch>
          <a:fillRect/>
        </a:stretch>
      </xdr:blipFill>
      <xdr:spPr bwMode="auto">
        <a:xfrm>
          <a:off x="1549977" y="45321681"/>
          <a:ext cx="614795" cy="1028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597477</xdr:colOff>
      <xdr:row>31</xdr:row>
      <xdr:rowOff>129886</xdr:rowOff>
    </xdr:from>
    <xdr:to>
      <xdr:col>1</xdr:col>
      <xdr:colOff>1030431</xdr:colOff>
      <xdr:row>31</xdr:row>
      <xdr:rowOff>1141064</xdr:rowOff>
    </xdr:to>
    <xdr:pic>
      <xdr:nvPicPr>
        <xdr:cNvPr id="59" name="Picture 2" descr="C:\Users\hushixiao\Desktop\防暴门铃机图片.jpg">
          <a:extLst>
            <a:ext uri="{FF2B5EF4-FFF2-40B4-BE49-F238E27FC236}">
              <a16:creationId xmlns:a16="http://schemas.microsoft.com/office/drawing/2014/main" id="{00000000-0008-0000-0500-00003B000000}"/>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1679864" y="46603228"/>
          <a:ext cx="432954" cy="10102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458931</xdr:colOff>
      <xdr:row>32</xdr:row>
      <xdr:rowOff>60612</xdr:rowOff>
    </xdr:from>
    <xdr:to>
      <xdr:col>1</xdr:col>
      <xdr:colOff>1177636</xdr:colOff>
      <xdr:row>32</xdr:row>
      <xdr:rowOff>1296783</xdr:rowOff>
    </xdr:to>
    <xdr:pic>
      <xdr:nvPicPr>
        <xdr:cNvPr id="60" name="Picture 1" descr="Picture">
          <a:extLst>
            <a:ext uri="{FF2B5EF4-FFF2-40B4-BE49-F238E27FC236}">
              <a16:creationId xmlns:a16="http://schemas.microsoft.com/office/drawing/2014/main" id="{00000000-0008-0000-0500-00003C000000}"/>
            </a:ext>
          </a:extLst>
        </xdr:cNvPr>
        <xdr:cNvPicPr>
          <a:picLocks noChangeAspect="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bwMode="auto">
        <a:xfrm>
          <a:off x="1541318" y="47876112"/>
          <a:ext cx="718705" cy="12361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528202</xdr:colOff>
      <xdr:row>33</xdr:row>
      <xdr:rowOff>77931</xdr:rowOff>
    </xdr:from>
    <xdr:to>
      <xdr:col>1</xdr:col>
      <xdr:colOff>1206901</xdr:colOff>
      <xdr:row>33</xdr:row>
      <xdr:rowOff>1194954</xdr:rowOff>
    </xdr:to>
    <xdr:pic>
      <xdr:nvPicPr>
        <xdr:cNvPr id="61" name="Picture 1" descr="Picture">
          <a:extLst>
            <a:ext uri="{FF2B5EF4-FFF2-40B4-BE49-F238E27FC236}">
              <a16:creationId xmlns:a16="http://schemas.microsoft.com/office/drawing/2014/main" id="{00000000-0008-0000-0500-00003D000000}"/>
            </a:ext>
          </a:extLst>
        </xdr:cNvPr>
        <xdr:cNvPicPr>
          <a:picLocks noChangeAspect="1"/>
        </xdr:cNvPicPr>
      </xdr:nvPicPr>
      <xdr:blipFill rotWithShape="1">
        <a:blip xmlns:r="http://schemas.openxmlformats.org/officeDocument/2006/relationships" r:embed="rId18" cstate="email">
          <a:extLst>
            <a:ext uri="{28A0092B-C50C-407E-A947-70E740481C1C}">
              <a14:useLocalDpi xmlns:a14="http://schemas.microsoft.com/office/drawing/2010/main"/>
            </a:ext>
          </a:extLst>
        </a:blip>
        <a:srcRect/>
        <a:stretch/>
      </xdr:blipFill>
      <xdr:spPr bwMode="auto">
        <a:xfrm>
          <a:off x="1610589" y="49235591"/>
          <a:ext cx="678699" cy="11170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406978</xdr:colOff>
      <xdr:row>35</xdr:row>
      <xdr:rowOff>294409</xdr:rowOff>
    </xdr:from>
    <xdr:to>
      <xdr:col>1</xdr:col>
      <xdr:colOff>1277563</xdr:colOff>
      <xdr:row>35</xdr:row>
      <xdr:rowOff>896389</xdr:rowOff>
    </xdr:to>
    <xdr:pic>
      <xdr:nvPicPr>
        <xdr:cNvPr id="62" name="图片 151">
          <a:extLst>
            <a:ext uri="{FF2B5EF4-FFF2-40B4-BE49-F238E27FC236}">
              <a16:creationId xmlns:a16="http://schemas.microsoft.com/office/drawing/2014/main" id="{00000000-0008-0000-0500-00003E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bwMode="auto">
        <a:xfrm>
          <a:off x="1489365" y="50794227"/>
          <a:ext cx="86106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406978</xdr:colOff>
      <xdr:row>36</xdr:row>
      <xdr:rowOff>320386</xdr:rowOff>
    </xdr:from>
    <xdr:to>
      <xdr:col>1</xdr:col>
      <xdr:colOff>1277563</xdr:colOff>
      <xdr:row>36</xdr:row>
      <xdr:rowOff>934748</xdr:rowOff>
    </xdr:to>
    <xdr:pic>
      <xdr:nvPicPr>
        <xdr:cNvPr id="63" name="图片 152">
          <a:extLst>
            <a:ext uri="{FF2B5EF4-FFF2-40B4-BE49-F238E27FC236}">
              <a16:creationId xmlns:a16="http://schemas.microsoft.com/office/drawing/2014/main" id="{00000000-0008-0000-0500-00003F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1489365" y="52162364"/>
          <a:ext cx="86106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242455</xdr:colOff>
      <xdr:row>39</xdr:row>
      <xdr:rowOff>60614</xdr:rowOff>
    </xdr:from>
    <xdr:to>
      <xdr:col>1</xdr:col>
      <xdr:colOff>1512455</xdr:colOff>
      <xdr:row>39</xdr:row>
      <xdr:rowOff>1315852</xdr:rowOff>
    </xdr:to>
    <xdr:pic>
      <xdr:nvPicPr>
        <xdr:cNvPr id="65" name="Picture 1" descr="Picture">
          <a:extLst>
            <a:ext uri="{FF2B5EF4-FFF2-40B4-BE49-F238E27FC236}">
              <a16:creationId xmlns:a16="http://schemas.microsoft.com/office/drawing/2014/main" id="{00000000-0008-0000-0500-000041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324842" y="54586910"/>
          <a:ext cx="1270000" cy="1255238"/>
        </a:xfrm>
        <a:prstGeom prst="rect">
          <a:avLst/>
        </a:prstGeom>
      </xdr:spPr>
    </xdr:pic>
    <xdr:clientData/>
  </xdr:twoCellAnchor>
  <xdr:twoCellAnchor>
    <xdr:from>
      <xdr:col>1</xdr:col>
      <xdr:colOff>233796</xdr:colOff>
      <xdr:row>40</xdr:row>
      <xdr:rowOff>138547</xdr:rowOff>
    </xdr:from>
    <xdr:to>
      <xdr:col>1</xdr:col>
      <xdr:colOff>1394114</xdr:colOff>
      <xdr:row>40</xdr:row>
      <xdr:rowOff>1089651</xdr:rowOff>
    </xdr:to>
    <xdr:pic>
      <xdr:nvPicPr>
        <xdr:cNvPr id="66" name="Picture 1" descr="Picture">
          <a:extLst>
            <a:ext uri="{FF2B5EF4-FFF2-40B4-BE49-F238E27FC236}">
              <a16:creationId xmlns:a16="http://schemas.microsoft.com/office/drawing/2014/main" id="{00000000-0008-0000-0500-000042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1316183" y="56007002"/>
          <a:ext cx="1160318" cy="951104"/>
        </a:xfrm>
        <a:prstGeom prst="rect">
          <a:avLst/>
        </a:prstGeom>
      </xdr:spPr>
    </xdr:pic>
    <xdr:clientData/>
  </xdr:twoCellAnchor>
  <xdr:twoCellAnchor>
    <xdr:from>
      <xdr:col>1</xdr:col>
      <xdr:colOff>138544</xdr:colOff>
      <xdr:row>41</xdr:row>
      <xdr:rowOff>147203</xdr:rowOff>
    </xdr:from>
    <xdr:to>
      <xdr:col>1</xdr:col>
      <xdr:colOff>1549975</xdr:colOff>
      <xdr:row>41</xdr:row>
      <xdr:rowOff>1220930</xdr:rowOff>
    </xdr:to>
    <xdr:pic>
      <xdr:nvPicPr>
        <xdr:cNvPr id="67" name="Picture 1" descr="Picture">
          <a:extLst>
            <a:ext uri="{FF2B5EF4-FFF2-40B4-BE49-F238E27FC236}">
              <a16:creationId xmlns:a16="http://schemas.microsoft.com/office/drawing/2014/main" id="{00000000-0008-0000-0500-000043000000}"/>
            </a:ext>
          </a:extLst>
        </xdr:cNvPr>
        <xdr:cNvPicPr>
          <a:picLocks noChangeAspect="1"/>
        </xdr:cNvPicPr>
      </xdr:nvPicPr>
      <xdr:blipFill rotWithShape="1">
        <a:blip xmlns:r="http://schemas.openxmlformats.org/officeDocument/2006/relationships" r:embed="rId23" cstate="email">
          <a:extLst>
            <a:ext uri="{28A0092B-C50C-407E-A947-70E740481C1C}">
              <a14:useLocalDpi xmlns:a14="http://schemas.microsoft.com/office/drawing/2010/main"/>
            </a:ext>
          </a:extLst>
        </a:blip>
        <a:srcRect/>
        <a:stretch/>
      </xdr:blipFill>
      <xdr:spPr>
        <a:xfrm>
          <a:off x="1220931" y="57357818"/>
          <a:ext cx="1411431" cy="1073727"/>
        </a:xfrm>
        <a:prstGeom prst="rect">
          <a:avLst/>
        </a:prstGeom>
      </xdr:spPr>
    </xdr:pic>
    <xdr:clientData/>
  </xdr:twoCellAnchor>
  <xdr:twoCellAnchor>
    <xdr:from>
      <xdr:col>1</xdr:col>
      <xdr:colOff>95251</xdr:colOff>
      <xdr:row>43</xdr:row>
      <xdr:rowOff>147206</xdr:rowOff>
    </xdr:from>
    <xdr:to>
      <xdr:col>1</xdr:col>
      <xdr:colOff>1563007</xdr:colOff>
      <xdr:row>43</xdr:row>
      <xdr:rowOff>1151660</xdr:rowOff>
    </xdr:to>
    <xdr:pic>
      <xdr:nvPicPr>
        <xdr:cNvPr id="68" name="Picture 1" descr="Picture">
          <a:extLst>
            <a:ext uri="{FF2B5EF4-FFF2-40B4-BE49-F238E27FC236}">
              <a16:creationId xmlns:a16="http://schemas.microsoft.com/office/drawing/2014/main" id="{00000000-0008-0000-0500-000044000000}"/>
            </a:ext>
          </a:extLst>
        </xdr:cNvPr>
        <xdr:cNvPicPr>
          <a:picLocks noChangeAspect="1"/>
        </xdr:cNvPicPr>
      </xdr:nvPicPr>
      <xdr:blipFill rotWithShape="1">
        <a:blip xmlns:r="http://schemas.openxmlformats.org/officeDocument/2006/relationships" r:embed="rId24" cstate="email">
          <a:extLst>
            <a:ext uri="{28A0092B-C50C-407E-A947-70E740481C1C}">
              <a14:useLocalDpi xmlns:a14="http://schemas.microsoft.com/office/drawing/2010/main"/>
            </a:ext>
          </a:extLst>
        </a:blip>
        <a:srcRect/>
        <a:stretch/>
      </xdr:blipFill>
      <xdr:spPr>
        <a:xfrm>
          <a:off x="1177638" y="58699979"/>
          <a:ext cx="1467756" cy="1004454"/>
        </a:xfrm>
        <a:prstGeom prst="rect">
          <a:avLst/>
        </a:prstGeom>
      </xdr:spPr>
    </xdr:pic>
    <xdr:clientData/>
  </xdr:twoCellAnchor>
  <xdr:oneCellAnchor>
    <xdr:from>
      <xdr:col>1</xdr:col>
      <xdr:colOff>51953</xdr:colOff>
      <xdr:row>45</xdr:row>
      <xdr:rowOff>181840</xdr:rowOff>
    </xdr:from>
    <xdr:ext cx="1473829" cy="1099703"/>
    <xdr:pic>
      <xdr:nvPicPr>
        <xdr:cNvPr id="69" name="图片 2">
          <a:extLst>
            <a:ext uri="{FF2B5EF4-FFF2-40B4-BE49-F238E27FC236}">
              <a16:creationId xmlns:a16="http://schemas.microsoft.com/office/drawing/2014/main" id="{00000000-0008-0000-0500-000045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1134340" y="60076773"/>
          <a:ext cx="1473829" cy="109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xdr:col>
      <xdr:colOff>233795</xdr:colOff>
      <xdr:row>46</xdr:row>
      <xdr:rowOff>173182</xdr:rowOff>
    </xdr:from>
    <xdr:to>
      <xdr:col>1</xdr:col>
      <xdr:colOff>1499050</xdr:colOff>
      <xdr:row>46</xdr:row>
      <xdr:rowOff>1428419</xdr:rowOff>
    </xdr:to>
    <xdr:pic>
      <xdr:nvPicPr>
        <xdr:cNvPr id="70" name="Picture 1" descr="Picture">
          <a:extLst>
            <a:ext uri="{FF2B5EF4-FFF2-40B4-BE49-F238E27FC236}">
              <a16:creationId xmlns:a16="http://schemas.microsoft.com/office/drawing/2014/main" id="{00000000-0008-0000-0500-000046000000}"/>
            </a:ext>
          </a:extLst>
        </xdr:cNvPr>
        <xdr:cNvPicPr>
          <a:picLocks noChangeAspect="1"/>
        </xdr:cNvPicPr>
      </xdr:nvPicPr>
      <xdr:blipFill>
        <a:blip xmlns:r="http://schemas.openxmlformats.org/officeDocument/2006/relationships" r:embed="rId26" cstate="email">
          <a:extLst>
            <a:ext uri="{28A0092B-C50C-407E-A947-70E740481C1C}">
              <a14:useLocalDpi xmlns:a14="http://schemas.microsoft.com/office/drawing/2010/main"/>
            </a:ext>
          </a:extLst>
        </a:blip>
        <a:stretch>
          <a:fillRect/>
        </a:stretch>
      </xdr:blipFill>
      <xdr:spPr>
        <a:xfrm>
          <a:off x="1316182" y="61410273"/>
          <a:ext cx="1265255" cy="1255237"/>
        </a:xfrm>
        <a:prstGeom prst="rect">
          <a:avLst/>
        </a:prstGeom>
      </xdr:spPr>
    </xdr:pic>
    <xdr:clientData/>
  </xdr:twoCellAnchor>
  <xdr:twoCellAnchor>
    <xdr:from>
      <xdr:col>1</xdr:col>
      <xdr:colOff>233795</xdr:colOff>
      <xdr:row>47</xdr:row>
      <xdr:rowOff>30306</xdr:rowOff>
    </xdr:from>
    <xdr:to>
      <xdr:col>1</xdr:col>
      <xdr:colOff>1499050</xdr:colOff>
      <xdr:row>47</xdr:row>
      <xdr:rowOff>1285543</xdr:rowOff>
    </xdr:to>
    <xdr:pic>
      <xdr:nvPicPr>
        <xdr:cNvPr id="71" name="Picture 1" descr="Picture">
          <a:extLst>
            <a:ext uri="{FF2B5EF4-FFF2-40B4-BE49-F238E27FC236}">
              <a16:creationId xmlns:a16="http://schemas.microsoft.com/office/drawing/2014/main" id="{00000000-0008-0000-0500-000047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tretch>
          <a:fillRect/>
        </a:stretch>
      </xdr:blipFill>
      <xdr:spPr>
        <a:xfrm>
          <a:off x="1315564" y="62670789"/>
          <a:ext cx="1265255" cy="1255237"/>
        </a:xfrm>
        <a:prstGeom prst="rect">
          <a:avLst/>
        </a:prstGeom>
      </xdr:spPr>
    </xdr:pic>
    <xdr:clientData/>
  </xdr:twoCellAnchor>
  <xdr:twoCellAnchor>
    <xdr:from>
      <xdr:col>1</xdr:col>
      <xdr:colOff>176893</xdr:colOff>
      <xdr:row>48</xdr:row>
      <xdr:rowOff>95250</xdr:rowOff>
    </xdr:from>
    <xdr:to>
      <xdr:col>1</xdr:col>
      <xdr:colOff>1454880</xdr:colOff>
      <xdr:row>48</xdr:row>
      <xdr:rowOff>1350487</xdr:rowOff>
    </xdr:to>
    <xdr:pic>
      <xdr:nvPicPr>
        <xdr:cNvPr id="72" name="Picture 1" descr="Picture">
          <a:extLst>
            <a:ext uri="{FF2B5EF4-FFF2-40B4-BE49-F238E27FC236}">
              <a16:creationId xmlns:a16="http://schemas.microsoft.com/office/drawing/2014/main" id="{00000000-0008-0000-0500-000048000000}"/>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tretch>
          <a:fillRect/>
        </a:stretch>
      </xdr:blipFill>
      <xdr:spPr>
        <a:xfrm>
          <a:off x="1258662" y="64184893"/>
          <a:ext cx="1277987" cy="1255237"/>
        </a:xfrm>
        <a:prstGeom prst="rect">
          <a:avLst/>
        </a:prstGeom>
      </xdr:spPr>
    </xdr:pic>
    <xdr:clientData/>
  </xdr:twoCellAnchor>
  <xdr:twoCellAnchor>
    <xdr:from>
      <xdr:col>1</xdr:col>
      <xdr:colOff>122465</xdr:colOff>
      <xdr:row>49</xdr:row>
      <xdr:rowOff>176893</xdr:rowOff>
    </xdr:from>
    <xdr:to>
      <xdr:col>1</xdr:col>
      <xdr:colOff>1387720</xdr:colOff>
      <xdr:row>49</xdr:row>
      <xdr:rowOff>1432130</xdr:rowOff>
    </xdr:to>
    <xdr:pic>
      <xdr:nvPicPr>
        <xdr:cNvPr id="73" name="Picture 1" descr="Picture">
          <a:extLst>
            <a:ext uri="{FF2B5EF4-FFF2-40B4-BE49-F238E27FC236}">
              <a16:creationId xmlns:a16="http://schemas.microsoft.com/office/drawing/2014/main" id="{00000000-0008-0000-0500-000049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tretch>
          <a:fillRect/>
        </a:stretch>
      </xdr:blipFill>
      <xdr:spPr>
        <a:xfrm>
          <a:off x="1204234" y="65715697"/>
          <a:ext cx="1265255" cy="1255237"/>
        </a:xfrm>
        <a:prstGeom prst="rect">
          <a:avLst/>
        </a:prstGeom>
      </xdr:spPr>
    </xdr:pic>
    <xdr:clientData/>
  </xdr:twoCellAnchor>
  <xdr:twoCellAnchor>
    <xdr:from>
      <xdr:col>1</xdr:col>
      <xdr:colOff>272143</xdr:colOff>
      <xdr:row>50</xdr:row>
      <xdr:rowOff>224517</xdr:rowOff>
    </xdr:from>
    <xdr:to>
      <xdr:col>1</xdr:col>
      <xdr:colOff>1550130</xdr:colOff>
      <xdr:row>50</xdr:row>
      <xdr:rowOff>1479754</xdr:rowOff>
    </xdr:to>
    <xdr:pic>
      <xdr:nvPicPr>
        <xdr:cNvPr id="75" name="Picture 1" descr="Picture">
          <a:extLst>
            <a:ext uri="{FF2B5EF4-FFF2-40B4-BE49-F238E27FC236}">
              <a16:creationId xmlns:a16="http://schemas.microsoft.com/office/drawing/2014/main" id="{00000000-0008-0000-0500-00004B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1279072" y="75798588"/>
          <a:ext cx="1277987" cy="1255237"/>
        </a:xfrm>
        <a:prstGeom prst="rect">
          <a:avLst/>
        </a:prstGeom>
      </xdr:spPr>
    </xdr:pic>
    <xdr:clientData/>
  </xdr:twoCellAnchor>
  <xdr:twoCellAnchor>
    <xdr:from>
      <xdr:col>1</xdr:col>
      <xdr:colOff>74840</xdr:colOff>
      <xdr:row>53</xdr:row>
      <xdr:rowOff>176893</xdr:rowOff>
    </xdr:from>
    <xdr:to>
      <xdr:col>1</xdr:col>
      <xdr:colOff>1524000</xdr:colOff>
      <xdr:row>53</xdr:row>
      <xdr:rowOff>1319893</xdr:rowOff>
    </xdr:to>
    <xdr:grpSp>
      <xdr:nvGrpSpPr>
        <xdr:cNvPr id="80" name="Group 79">
          <a:extLst>
            <a:ext uri="{FF2B5EF4-FFF2-40B4-BE49-F238E27FC236}">
              <a16:creationId xmlns:a16="http://schemas.microsoft.com/office/drawing/2014/main" id="{00000000-0008-0000-0500-000050000000}"/>
            </a:ext>
          </a:extLst>
        </xdr:cNvPr>
        <xdr:cNvGrpSpPr/>
      </xdr:nvGrpSpPr>
      <xdr:grpSpPr>
        <a:xfrm>
          <a:off x="1127126" y="105532464"/>
          <a:ext cx="1449160" cy="1143000"/>
          <a:chOff x="1081769" y="69192321"/>
          <a:chExt cx="1351190" cy="1021080"/>
        </a:xfrm>
      </xdr:grpSpPr>
      <xdr:pic>
        <xdr:nvPicPr>
          <xdr:cNvPr id="76" name="图片 1">
            <a:extLst>
              <a:ext uri="{FF2B5EF4-FFF2-40B4-BE49-F238E27FC236}">
                <a16:creationId xmlns:a16="http://schemas.microsoft.com/office/drawing/2014/main" id="{00000000-0008-0000-0500-00004C000000}"/>
              </a:ext>
            </a:extLst>
          </xdr:cNvPr>
          <xdr:cNvPicPr>
            <a:picLocks noChangeAspect="1" noChangeArrowheads="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a:off x="1350919" y="69916221"/>
            <a:ext cx="754380" cy="297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7" name="图片 10">
            <a:extLst>
              <a:ext uri="{FF2B5EF4-FFF2-40B4-BE49-F238E27FC236}">
                <a16:creationId xmlns:a16="http://schemas.microsoft.com/office/drawing/2014/main" id="{00000000-0008-0000-0500-00004D000000}"/>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rcRect/>
          <a:stretch>
            <a:fillRect/>
          </a:stretch>
        </xdr:blipFill>
        <xdr:spPr bwMode="auto">
          <a:xfrm>
            <a:off x="1081769" y="69192321"/>
            <a:ext cx="86351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8" name="图片 1">
            <a:extLst>
              <a:ext uri="{FF2B5EF4-FFF2-40B4-BE49-F238E27FC236}">
                <a16:creationId xmlns:a16="http://schemas.microsoft.com/office/drawing/2014/main" id="{00000000-0008-0000-0500-00004E000000}"/>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2112919" y="69954321"/>
            <a:ext cx="30480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9" name="图片 163">
            <a:extLst>
              <a:ext uri="{FF2B5EF4-FFF2-40B4-BE49-F238E27FC236}">
                <a16:creationId xmlns:a16="http://schemas.microsoft.com/office/drawing/2014/main" id="{00000000-0008-0000-0500-00004F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a:off x="1762399" y="69321861"/>
            <a:ext cx="6705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68036</xdr:colOff>
      <xdr:row>54</xdr:row>
      <xdr:rowOff>102053</xdr:rowOff>
    </xdr:from>
    <xdr:to>
      <xdr:col>1</xdr:col>
      <xdr:colOff>1610111</xdr:colOff>
      <xdr:row>54</xdr:row>
      <xdr:rowOff>1241960</xdr:rowOff>
    </xdr:to>
    <xdr:pic>
      <xdr:nvPicPr>
        <xdr:cNvPr id="81" name="Picture 80" descr="Picture">
          <a:extLst>
            <a:ext uri="{FF2B5EF4-FFF2-40B4-BE49-F238E27FC236}">
              <a16:creationId xmlns:a16="http://schemas.microsoft.com/office/drawing/2014/main" id="{00000000-0008-0000-0500-000051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1149805" y="70859196"/>
          <a:ext cx="1542075" cy="1139907"/>
        </a:xfrm>
        <a:prstGeom prst="rect">
          <a:avLst/>
        </a:prstGeom>
      </xdr:spPr>
    </xdr:pic>
    <xdr:clientData/>
  </xdr:twoCellAnchor>
  <xdr:twoCellAnchor editAs="oneCell">
    <xdr:from>
      <xdr:col>1</xdr:col>
      <xdr:colOff>95250</xdr:colOff>
      <xdr:row>56</xdr:row>
      <xdr:rowOff>294408</xdr:rowOff>
    </xdr:from>
    <xdr:to>
      <xdr:col>1</xdr:col>
      <xdr:colOff>1506469</xdr:colOff>
      <xdr:row>56</xdr:row>
      <xdr:rowOff>1010255</xdr:rowOff>
    </xdr:to>
    <xdr:pic>
      <xdr:nvPicPr>
        <xdr:cNvPr id="83" name="Picture 82">
          <a:extLst>
            <a:ext uri="{FF2B5EF4-FFF2-40B4-BE49-F238E27FC236}">
              <a16:creationId xmlns:a16="http://schemas.microsoft.com/office/drawing/2014/main" id="{00000000-0008-0000-0500-000053000000}"/>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a:off x="1177637" y="72433295"/>
          <a:ext cx="1396932" cy="718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360590</xdr:colOff>
      <xdr:row>57</xdr:row>
      <xdr:rowOff>95250</xdr:rowOff>
    </xdr:from>
    <xdr:to>
      <xdr:col>1</xdr:col>
      <xdr:colOff>1184560</xdr:colOff>
      <xdr:row>57</xdr:row>
      <xdr:rowOff>911679</xdr:rowOff>
    </xdr:to>
    <xdr:pic>
      <xdr:nvPicPr>
        <xdr:cNvPr id="84" name="Picture 1" descr="Picture">
          <a:extLst>
            <a:ext uri="{FF2B5EF4-FFF2-40B4-BE49-F238E27FC236}">
              <a16:creationId xmlns:a16="http://schemas.microsoft.com/office/drawing/2014/main" id="{00000000-0008-0000-0500-000054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1442359" y="73533000"/>
          <a:ext cx="823970" cy="816429"/>
        </a:xfrm>
        <a:prstGeom prst="rect">
          <a:avLst/>
        </a:prstGeom>
      </xdr:spPr>
    </xdr:pic>
    <xdr:clientData/>
  </xdr:twoCellAnchor>
  <xdr:twoCellAnchor>
    <xdr:from>
      <xdr:col>1</xdr:col>
      <xdr:colOff>367393</xdr:colOff>
      <xdr:row>58</xdr:row>
      <xdr:rowOff>88446</xdr:rowOff>
    </xdr:from>
    <xdr:to>
      <xdr:col>1</xdr:col>
      <xdr:colOff>1177017</xdr:colOff>
      <xdr:row>58</xdr:row>
      <xdr:rowOff>888659</xdr:rowOff>
    </xdr:to>
    <xdr:pic>
      <xdr:nvPicPr>
        <xdr:cNvPr id="85" name="Picture 1" descr="Picture">
          <a:extLst>
            <a:ext uri="{FF2B5EF4-FFF2-40B4-BE49-F238E27FC236}">
              <a16:creationId xmlns:a16="http://schemas.microsoft.com/office/drawing/2014/main" id="{00000000-0008-0000-0500-000055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1449162" y="74614767"/>
          <a:ext cx="809624" cy="800213"/>
        </a:xfrm>
        <a:prstGeom prst="rect">
          <a:avLst/>
        </a:prstGeom>
      </xdr:spPr>
    </xdr:pic>
    <xdr:clientData/>
  </xdr:twoCellAnchor>
  <xdr:twoCellAnchor editAs="oneCell">
    <xdr:from>
      <xdr:col>1</xdr:col>
      <xdr:colOff>353787</xdr:colOff>
      <xdr:row>59</xdr:row>
      <xdr:rowOff>898072</xdr:rowOff>
    </xdr:from>
    <xdr:to>
      <xdr:col>1</xdr:col>
      <xdr:colOff>1240819</xdr:colOff>
      <xdr:row>59</xdr:row>
      <xdr:rowOff>1736000</xdr:rowOff>
    </xdr:to>
    <xdr:pic>
      <xdr:nvPicPr>
        <xdr:cNvPr id="2" name="Рисунок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1353912" y="72373672"/>
          <a:ext cx="883222" cy="843643"/>
        </a:xfrm>
        <a:prstGeom prst="rect">
          <a:avLst/>
        </a:prstGeom>
      </xdr:spPr>
    </xdr:pic>
    <xdr:clientData/>
  </xdr:twoCellAnchor>
  <xdr:twoCellAnchor editAs="oneCell">
    <xdr:from>
      <xdr:col>1</xdr:col>
      <xdr:colOff>262618</xdr:colOff>
      <xdr:row>60</xdr:row>
      <xdr:rowOff>741589</xdr:rowOff>
    </xdr:from>
    <xdr:to>
      <xdr:col>1</xdr:col>
      <xdr:colOff>1388200</xdr:colOff>
      <xdr:row>60</xdr:row>
      <xdr:rowOff>1732283</xdr:rowOff>
    </xdr:to>
    <xdr:pic>
      <xdr:nvPicPr>
        <xdr:cNvPr id="6" name="Рисунок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a:ext>
          </a:extLst>
        </a:blip>
        <a:stretch>
          <a:fillRect/>
        </a:stretch>
      </xdr:blipFill>
      <xdr:spPr>
        <a:xfrm>
          <a:off x="1262743" y="75112789"/>
          <a:ext cx="1129392" cy="990694"/>
        </a:xfrm>
        <a:prstGeom prst="rect">
          <a:avLst/>
        </a:prstGeom>
      </xdr:spPr>
    </xdr:pic>
    <xdr:clientData/>
  </xdr:twoCellAnchor>
  <xdr:twoCellAnchor editAs="oneCell">
    <xdr:from>
      <xdr:col>1</xdr:col>
      <xdr:colOff>0</xdr:colOff>
      <xdr:row>72</xdr:row>
      <xdr:rowOff>0</xdr:rowOff>
    </xdr:from>
    <xdr:to>
      <xdr:col>1</xdr:col>
      <xdr:colOff>304800</xdr:colOff>
      <xdr:row>72</xdr:row>
      <xdr:rowOff>304800</xdr:rowOff>
    </xdr:to>
    <xdr:sp macro="" textlink="">
      <xdr:nvSpPr>
        <xdr:cNvPr id="6150" name="AutoShape 6" descr="Видеодомофон Full HD HDcom S-108-FHD(10)  #1">
          <a:extLst>
            <a:ext uri="{FF2B5EF4-FFF2-40B4-BE49-F238E27FC236}">
              <a16:creationId xmlns:a16="http://schemas.microsoft.com/office/drawing/2014/main" id="{00000000-0008-0000-0500-000006180000}"/>
            </a:ext>
          </a:extLst>
        </xdr:cNvPr>
        <xdr:cNvSpPr>
          <a:spLocks noChangeAspect="1" noChangeArrowheads="1"/>
        </xdr:cNvSpPr>
      </xdr:nvSpPr>
      <xdr:spPr bwMode="auto">
        <a:xfrm>
          <a:off x="1054100" y="86220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72</xdr:row>
      <xdr:rowOff>0</xdr:rowOff>
    </xdr:from>
    <xdr:to>
      <xdr:col>1</xdr:col>
      <xdr:colOff>304800</xdr:colOff>
      <xdr:row>72</xdr:row>
      <xdr:rowOff>304800</xdr:rowOff>
    </xdr:to>
    <xdr:sp macro="" textlink="">
      <xdr:nvSpPr>
        <xdr:cNvPr id="6151" name="AutoShape 7" descr="Видеодомофон Full HD HDcom S-108-FHD(10)  #1">
          <a:extLst>
            <a:ext uri="{FF2B5EF4-FFF2-40B4-BE49-F238E27FC236}">
              <a16:creationId xmlns:a16="http://schemas.microsoft.com/office/drawing/2014/main" id="{00000000-0008-0000-0500-000007180000}"/>
            </a:ext>
          </a:extLst>
        </xdr:cNvPr>
        <xdr:cNvSpPr>
          <a:spLocks noChangeAspect="1" noChangeArrowheads="1"/>
        </xdr:cNvSpPr>
      </xdr:nvSpPr>
      <xdr:spPr bwMode="auto">
        <a:xfrm>
          <a:off x="1054100" y="86220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72</xdr:row>
      <xdr:rowOff>0</xdr:rowOff>
    </xdr:from>
    <xdr:to>
      <xdr:col>2</xdr:col>
      <xdr:colOff>304800</xdr:colOff>
      <xdr:row>74</xdr:row>
      <xdr:rowOff>779107</xdr:rowOff>
    </xdr:to>
    <xdr:sp macro="" textlink="">
      <xdr:nvSpPr>
        <xdr:cNvPr id="10" name="AutoShape 3" descr="Hikvision ISD-SMG318LT-F">
          <a:extLst>
            <a:ext uri="{FF2B5EF4-FFF2-40B4-BE49-F238E27FC236}">
              <a16:creationId xmlns:a16="http://schemas.microsoft.com/office/drawing/2014/main" id="{00000000-0008-0000-0500-00000A000000}"/>
            </a:ext>
          </a:extLst>
        </xdr:cNvPr>
        <xdr:cNvSpPr>
          <a:spLocks noChangeAspect="1" noChangeArrowheads="1"/>
        </xdr:cNvSpPr>
      </xdr:nvSpPr>
      <xdr:spPr bwMode="auto">
        <a:xfrm>
          <a:off x="1003300" y="114998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xdr:col>
      <xdr:colOff>432955</xdr:colOff>
      <xdr:row>24</xdr:row>
      <xdr:rowOff>216477</xdr:rowOff>
    </xdr:from>
    <xdr:to>
      <xdr:col>1</xdr:col>
      <xdr:colOff>1150469</xdr:colOff>
      <xdr:row>24</xdr:row>
      <xdr:rowOff>1471034</xdr:rowOff>
    </xdr:to>
    <xdr:pic>
      <xdr:nvPicPr>
        <xdr:cNvPr id="13" name="Picture 1" descr="Picture">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a:ext>
          </a:extLst>
        </a:blip>
        <a:stretch>
          <a:fillRect/>
        </a:stretch>
      </xdr:blipFill>
      <xdr:spPr>
        <a:xfrm>
          <a:off x="1506682" y="36801137"/>
          <a:ext cx="717514" cy="1254557"/>
        </a:xfrm>
        <a:prstGeom prst="rect">
          <a:avLst/>
        </a:prstGeom>
      </xdr:spPr>
    </xdr:pic>
    <xdr:clientData/>
  </xdr:twoCellAnchor>
  <xdr:twoCellAnchor>
    <xdr:from>
      <xdr:col>1</xdr:col>
      <xdr:colOff>231321</xdr:colOff>
      <xdr:row>44</xdr:row>
      <xdr:rowOff>149679</xdr:rowOff>
    </xdr:from>
    <xdr:to>
      <xdr:col>1</xdr:col>
      <xdr:colOff>1487940</xdr:colOff>
      <xdr:row>44</xdr:row>
      <xdr:rowOff>1129393</xdr:rowOff>
    </xdr:to>
    <xdr:grpSp>
      <xdr:nvGrpSpPr>
        <xdr:cNvPr id="14" name="组合 30">
          <a:extLst>
            <a:ext uri="{FF2B5EF4-FFF2-40B4-BE49-F238E27FC236}">
              <a16:creationId xmlns:a16="http://schemas.microsoft.com/office/drawing/2014/main" id="{00000000-0008-0000-0500-00000E000000}"/>
            </a:ext>
          </a:extLst>
        </xdr:cNvPr>
        <xdr:cNvGrpSpPr/>
      </xdr:nvGrpSpPr>
      <xdr:grpSpPr>
        <a:xfrm>
          <a:off x="1283607" y="92161179"/>
          <a:ext cx="1256619" cy="979714"/>
          <a:chOff x="13686927" y="54066556"/>
          <a:chExt cx="4119219" cy="3136653"/>
        </a:xfrm>
      </xdr:grpSpPr>
      <xdr:pic>
        <xdr:nvPicPr>
          <xdr:cNvPr id="15" name="图片 1">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13686927" y="54066556"/>
            <a:ext cx="4119219" cy="3136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图片 32">
            <a:extLst>
              <a:ext uri="{FF2B5EF4-FFF2-40B4-BE49-F238E27FC236}">
                <a16:creationId xmlns:a16="http://schemas.microsoft.com/office/drawing/2014/main" id="{00000000-0008-0000-0500-000010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13973735" y="54494205"/>
            <a:ext cx="3664958" cy="1994648"/>
          </a:xfrm>
          <a:prstGeom prst="rect">
            <a:avLst/>
          </a:prstGeom>
        </xdr:spPr>
      </xdr:pic>
    </xdr:grpSp>
    <xdr:clientData/>
  </xdr:twoCellAnchor>
  <xdr:twoCellAnchor editAs="oneCell">
    <xdr:from>
      <xdr:col>1</xdr:col>
      <xdr:colOff>276224</xdr:colOff>
      <xdr:row>77</xdr:row>
      <xdr:rowOff>57149</xdr:rowOff>
    </xdr:from>
    <xdr:to>
      <xdr:col>1</xdr:col>
      <xdr:colOff>1464943</xdr:colOff>
      <xdr:row>77</xdr:row>
      <xdr:rowOff>1242058</xdr:rowOff>
    </xdr:to>
    <xdr:pic>
      <xdr:nvPicPr>
        <xdr:cNvPr id="74" name="Рисунок 73" descr="Поясной высокий турникет-трипод с системой контроля доступа">
          <a:extLst>
            <a:ext uri="{FF2B5EF4-FFF2-40B4-BE49-F238E27FC236}">
              <a16:creationId xmlns:a16="http://schemas.microsoft.com/office/drawing/2014/main" id="{00000000-0008-0000-0500-00004A000000}"/>
            </a:ext>
          </a:extLst>
        </xdr:cNvPr>
        <xdr:cNvPicPr>
          <a:picLocks noChangeAspect="1" noChangeArrowheads="1"/>
        </xdr:cNvPicPr>
      </xdr:nvPicPr>
      <xdr:blipFill>
        <a:blip xmlns:r="http://schemas.openxmlformats.org/officeDocument/2006/relationships" r:embed="rId44" cstate="email">
          <a:extLst>
            <a:ext uri="{28A0092B-C50C-407E-A947-70E740481C1C}">
              <a14:useLocalDpi xmlns:a14="http://schemas.microsoft.com/office/drawing/2010/main"/>
            </a:ext>
          </a:extLst>
        </a:blip>
        <a:srcRect/>
        <a:stretch>
          <a:fillRect/>
        </a:stretch>
      </xdr:blipFill>
      <xdr:spPr bwMode="auto">
        <a:xfrm>
          <a:off x="1276349" y="89525474"/>
          <a:ext cx="1181099" cy="1181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116898</xdr:colOff>
      <xdr:row>78</xdr:row>
      <xdr:rowOff>422564</xdr:rowOff>
    </xdr:from>
    <xdr:to>
      <xdr:col>1</xdr:col>
      <xdr:colOff>1690428</xdr:colOff>
      <xdr:row>79</xdr:row>
      <xdr:rowOff>512842</xdr:rowOff>
    </xdr:to>
    <xdr:pic>
      <xdr:nvPicPr>
        <xdr:cNvPr id="88" name="Рисунок 87" descr="High Security Access Control Swing Turnstile Gate - China Control Boards  for Flap Barriers and Control Barrier">
          <a:extLst>
            <a:ext uri="{FF2B5EF4-FFF2-40B4-BE49-F238E27FC236}">
              <a16:creationId xmlns:a16="http://schemas.microsoft.com/office/drawing/2014/main" id="{00000000-0008-0000-0500-000058000000}"/>
            </a:ext>
          </a:extLst>
        </xdr:cNvPr>
        <xdr:cNvPicPr>
          <a:picLocks noChangeAspect="1" noChangeArrowheads="1"/>
        </xdr:cNvPicPr>
      </xdr:nvPicPr>
      <xdr:blipFill rotWithShape="1">
        <a:blip xmlns:r="http://schemas.openxmlformats.org/officeDocument/2006/relationships" r:embed="rId45" cstate="email">
          <a:extLst>
            <a:ext uri="{28A0092B-C50C-407E-A947-70E740481C1C}">
              <a14:useLocalDpi xmlns:a14="http://schemas.microsoft.com/office/drawing/2010/main"/>
            </a:ext>
          </a:extLst>
        </a:blip>
        <a:srcRect/>
        <a:stretch/>
      </xdr:blipFill>
      <xdr:spPr bwMode="auto">
        <a:xfrm>
          <a:off x="1142134" y="141267873"/>
          <a:ext cx="1573530" cy="11432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81</xdr:row>
      <xdr:rowOff>0</xdr:rowOff>
    </xdr:from>
    <xdr:ext cx="304800" cy="304800"/>
    <xdr:sp macro="" textlink="">
      <xdr:nvSpPr>
        <xdr:cNvPr id="89" name="AutoShape 6" descr="Видеодомофон Full HD HDcom S-108-FHD(10)  #1">
          <a:extLst>
            <a:ext uri="{FF2B5EF4-FFF2-40B4-BE49-F238E27FC236}">
              <a16:creationId xmlns:a16="http://schemas.microsoft.com/office/drawing/2014/main" id="{00000000-0008-0000-0500-000059000000}"/>
            </a:ext>
          </a:extLst>
        </xdr:cNvPr>
        <xdr:cNvSpPr>
          <a:spLocks noChangeAspect="1" noChangeArrowheads="1"/>
        </xdr:cNvSpPr>
      </xdr:nvSpPr>
      <xdr:spPr bwMode="auto">
        <a:xfrm>
          <a:off x="1073727" y="7273636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81</xdr:row>
      <xdr:rowOff>0</xdr:rowOff>
    </xdr:from>
    <xdr:ext cx="304800" cy="304800"/>
    <xdr:sp macro="" textlink="">
      <xdr:nvSpPr>
        <xdr:cNvPr id="90" name="AutoShape 7" descr="Видеодомофон Full HD HDcom S-108-FHD(10)  #1">
          <a:extLst>
            <a:ext uri="{FF2B5EF4-FFF2-40B4-BE49-F238E27FC236}">
              <a16:creationId xmlns:a16="http://schemas.microsoft.com/office/drawing/2014/main" id="{00000000-0008-0000-0500-00005A000000}"/>
            </a:ext>
          </a:extLst>
        </xdr:cNvPr>
        <xdr:cNvSpPr>
          <a:spLocks noChangeAspect="1" noChangeArrowheads="1"/>
        </xdr:cNvSpPr>
      </xdr:nvSpPr>
      <xdr:spPr bwMode="auto">
        <a:xfrm>
          <a:off x="1073727" y="7273636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81</xdr:row>
      <xdr:rowOff>0</xdr:rowOff>
    </xdr:from>
    <xdr:ext cx="304800" cy="2742767"/>
    <xdr:sp macro="" textlink="">
      <xdr:nvSpPr>
        <xdr:cNvPr id="91" name="AutoShape 3" descr="Hikvision ISD-SMG318LT-F">
          <a:extLst>
            <a:ext uri="{FF2B5EF4-FFF2-40B4-BE49-F238E27FC236}">
              <a16:creationId xmlns:a16="http://schemas.microsoft.com/office/drawing/2014/main" id="{00000000-0008-0000-0500-00005B000000}"/>
            </a:ext>
          </a:extLst>
        </xdr:cNvPr>
        <xdr:cNvSpPr>
          <a:spLocks noChangeAspect="1" noChangeArrowheads="1"/>
        </xdr:cNvSpPr>
      </xdr:nvSpPr>
      <xdr:spPr bwMode="auto">
        <a:xfrm>
          <a:off x="2935433" y="72736364"/>
          <a:ext cx="304800" cy="274276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322558</xdr:colOff>
      <xdr:row>81</xdr:row>
      <xdr:rowOff>135472</xdr:rowOff>
    </xdr:from>
    <xdr:ext cx="1219997" cy="1942710"/>
    <xdr:pic>
      <xdr:nvPicPr>
        <xdr:cNvPr id="92" name="Рисунок 10">
          <a:extLst>
            <a:ext uri="{FF2B5EF4-FFF2-40B4-BE49-F238E27FC236}">
              <a16:creationId xmlns:a16="http://schemas.microsoft.com/office/drawing/2014/main" id="{00000000-0008-0000-0500-00005C000000}"/>
            </a:ext>
          </a:extLst>
        </xdr:cNvPr>
        <xdr:cNvPicPr>
          <a:picLocks noChangeAspect="1" noChangeArrowheads="1"/>
        </xdr:cNvPicPr>
      </xdr:nvPicPr>
      <xdr:blipFill>
        <a:blip xmlns:r="http://schemas.openxmlformats.org/officeDocument/2006/relationships" r:embed="rId46" cstate="email">
          <a:extLst>
            <a:ext uri="{28A0092B-C50C-407E-A947-70E740481C1C}">
              <a14:useLocalDpi xmlns:a14="http://schemas.microsoft.com/office/drawing/2010/main"/>
            </a:ext>
          </a:extLst>
        </a:blip>
        <a:srcRect/>
        <a:stretch>
          <a:fillRect/>
        </a:stretch>
      </xdr:blipFill>
      <xdr:spPr bwMode="auto">
        <a:xfrm>
          <a:off x="1396285" y="72871836"/>
          <a:ext cx="1219997" cy="194271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428090</xdr:colOff>
      <xdr:row>4</xdr:row>
      <xdr:rowOff>117726</xdr:rowOff>
    </xdr:from>
    <xdr:to>
      <xdr:col>1</xdr:col>
      <xdr:colOff>821944</xdr:colOff>
      <xdr:row>4</xdr:row>
      <xdr:rowOff>1010409</xdr:rowOff>
    </xdr:to>
    <xdr:pic>
      <xdr:nvPicPr>
        <xdr:cNvPr id="93" name="Picture 70">
          <a:extLst>
            <a:ext uri="{FF2B5EF4-FFF2-40B4-BE49-F238E27FC236}">
              <a16:creationId xmlns:a16="http://schemas.microsoft.com/office/drawing/2014/main" id="{00000000-0008-0000-0500-00005D000000}"/>
            </a:ext>
          </a:extLst>
        </xdr:cNvPr>
        <xdr:cNvPicPr>
          <a:picLocks noChangeAspect="1" noChangeArrowheads="1"/>
        </xdr:cNvPicPr>
      </xdr:nvPicPr>
      <xdr:blipFill>
        <a:blip xmlns:r="http://schemas.openxmlformats.org/officeDocument/2006/relationships" r:embed="rId47" cstate="email">
          <a:extLst>
            <a:ext uri="{28A0092B-C50C-407E-A947-70E740481C1C}">
              <a14:useLocalDpi xmlns:a14="http://schemas.microsoft.com/office/drawing/2010/main"/>
            </a:ext>
          </a:extLst>
        </a:blip>
        <a:srcRect/>
        <a:stretch>
          <a:fillRect/>
        </a:stretch>
      </xdr:blipFill>
      <xdr:spPr bwMode="auto">
        <a:xfrm>
          <a:off x="1447265" y="90729051"/>
          <a:ext cx="390044" cy="883158"/>
        </a:xfrm>
        <a:prstGeom prst="rect">
          <a:avLst/>
        </a:prstGeom>
        <a:noFill/>
      </xdr:spPr>
    </xdr:pic>
    <xdr:clientData/>
  </xdr:twoCellAnchor>
  <xdr:twoCellAnchor editAs="oneCell">
    <xdr:from>
      <xdr:col>1</xdr:col>
      <xdr:colOff>104776</xdr:colOff>
      <xdr:row>5</xdr:row>
      <xdr:rowOff>142875</xdr:rowOff>
    </xdr:from>
    <xdr:to>
      <xdr:col>1</xdr:col>
      <xdr:colOff>1181100</xdr:colOff>
      <xdr:row>5</xdr:row>
      <xdr:rowOff>860982</xdr:rowOff>
    </xdr:to>
    <xdr:pic>
      <xdr:nvPicPr>
        <xdr:cNvPr id="94" name="Рисунок 16" descr="Securityone">
          <a:extLst>
            <a:ext uri="{FF2B5EF4-FFF2-40B4-BE49-F238E27FC236}">
              <a16:creationId xmlns:a16="http://schemas.microsoft.com/office/drawing/2014/main" id="{00000000-0008-0000-0500-00005E000000}"/>
            </a:ext>
          </a:extLst>
        </xdr:cNvPr>
        <xdr:cNvPicPr>
          <a:picLocks noChangeAspect="1" noChangeArrowheads="1"/>
        </xdr:cNvPicPr>
      </xdr:nvPicPr>
      <xdr:blipFill>
        <a:blip xmlns:r="http://schemas.openxmlformats.org/officeDocument/2006/relationships" r:embed="rId48" cstate="email">
          <a:extLst>
            <a:ext uri="{28A0092B-C50C-407E-A947-70E740481C1C}">
              <a14:useLocalDpi xmlns:a14="http://schemas.microsoft.com/office/drawing/2010/main"/>
            </a:ext>
          </a:extLst>
        </a:blip>
        <a:srcRect/>
        <a:stretch>
          <a:fillRect/>
        </a:stretch>
      </xdr:blipFill>
      <xdr:spPr bwMode="auto">
        <a:xfrm>
          <a:off x="1102100" y="7729257"/>
          <a:ext cx="1076324" cy="718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81</xdr:row>
      <xdr:rowOff>0</xdr:rowOff>
    </xdr:from>
    <xdr:ext cx="304800" cy="2742767"/>
    <xdr:sp macro="" textlink="">
      <xdr:nvSpPr>
        <xdr:cNvPr id="96" name="AutoShape 3" descr="Hikvision ISD-SMG318LT-F">
          <a:extLst>
            <a:ext uri="{FF2B5EF4-FFF2-40B4-BE49-F238E27FC236}">
              <a16:creationId xmlns:a16="http://schemas.microsoft.com/office/drawing/2014/main" id="{00000000-0008-0000-0500-000060000000}"/>
            </a:ext>
          </a:extLst>
        </xdr:cNvPr>
        <xdr:cNvSpPr>
          <a:spLocks noChangeAspect="1" noChangeArrowheads="1"/>
        </xdr:cNvSpPr>
      </xdr:nvSpPr>
      <xdr:spPr bwMode="auto">
        <a:xfrm>
          <a:off x="2932340" y="79526947"/>
          <a:ext cx="304800" cy="274276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1</xdr:col>
      <xdr:colOff>69272</xdr:colOff>
      <xdr:row>62</xdr:row>
      <xdr:rowOff>129886</xdr:rowOff>
    </xdr:from>
    <xdr:to>
      <xdr:col>1</xdr:col>
      <xdr:colOff>1606585</xdr:colOff>
      <xdr:row>62</xdr:row>
      <xdr:rowOff>1154259</xdr:rowOff>
    </xdr:to>
    <xdr:pic>
      <xdr:nvPicPr>
        <xdr:cNvPr id="82" name="Picture 81" descr="Picture">
          <a:extLst>
            <a:ext uri="{FF2B5EF4-FFF2-40B4-BE49-F238E27FC236}">
              <a16:creationId xmlns:a16="http://schemas.microsoft.com/office/drawing/2014/main" id="{00000000-0008-0000-0500-00005200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a:ext>
          </a:extLst>
        </a:blip>
        <a:stretch>
          <a:fillRect/>
        </a:stretch>
      </xdr:blipFill>
      <xdr:spPr>
        <a:xfrm>
          <a:off x="1142999" y="78243546"/>
          <a:ext cx="1537313" cy="1024373"/>
        </a:xfrm>
        <a:prstGeom prst="rect">
          <a:avLst/>
        </a:prstGeom>
      </xdr:spPr>
    </xdr:pic>
    <xdr:clientData/>
  </xdr:twoCellAnchor>
  <xdr:twoCellAnchor editAs="oneCell">
    <xdr:from>
      <xdr:col>1</xdr:col>
      <xdr:colOff>263854</xdr:colOff>
      <xdr:row>38</xdr:row>
      <xdr:rowOff>187283</xdr:rowOff>
    </xdr:from>
    <xdr:to>
      <xdr:col>1</xdr:col>
      <xdr:colOff>1349487</xdr:colOff>
      <xdr:row>38</xdr:row>
      <xdr:rowOff>896735</xdr:rowOff>
    </xdr:to>
    <xdr:pic>
      <xdr:nvPicPr>
        <xdr:cNvPr id="87" name="图片 47">
          <a:extLst>
            <a:ext uri="{FF2B5EF4-FFF2-40B4-BE49-F238E27FC236}">
              <a16:creationId xmlns:a16="http://schemas.microsoft.com/office/drawing/2014/main" id="{00000000-0008-0000-0500-000057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1289090" y="84893974"/>
          <a:ext cx="1074203" cy="713262"/>
        </a:xfrm>
        <a:prstGeom prst="rect">
          <a:avLst/>
        </a:prstGeom>
      </xdr:spPr>
    </xdr:pic>
    <xdr:clientData/>
  </xdr:twoCellAnchor>
  <xdr:twoCellAnchor>
    <xdr:from>
      <xdr:col>1</xdr:col>
      <xdr:colOff>143494</xdr:colOff>
      <xdr:row>16</xdr:row>
      <xdr:rowOff>848590</xdr:rowOff>
    </xdr:from>
    <xdr:to>
      <xdr:col>1</xdr:col>
      <xdr:colOff>1542943</xdr:colOff>
      <xdr:row>16</xdr:row>
      <xdr:rowOff>2103828</xdr:rowOff>
    </xdr:to>
    <xdr:pic>
      <xdr:nvPicPr>
        <xdr:cNvPr id="97" name="Picture 1" descr="Picture">
          <a:extLst>
            <a:ext uri="{FF2B5EF4-FFF2-40B4-BE49-F238E27FC236}">
              <a16:creationId xmlns:a16="http://schemas.microsoft.com/office/drawing/2014/main" id="{00000000-0008-0000-0500-000061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218458" y="22313859"/>
          <a:ext cx="1399449" cy="1255238"/>
        </a:xfrm>
        <a:prstGeom prst="rect">
          <a:avLst/>
        </a:prstGeom>
      </xdr:spPr>
    </xdr:pic>
    <xdr:clientData/>
  </xdr:twoCellAnchor>
  <xdr:oneCellAnchor>
    <xdr:from>
      <xdr:col>2</xdr:col>
      <xdr:colOff>0</xdr:colOff>
      <xdr:row>82</xdr:row>
      <xdr:rowOff>0</xdr:rowOff>
    </xdr:from>
    <xdr:ext cx="304800" cy="2742767"/>
    <xdr:sp macro="" textlink="">
      <xdr:nvSpPr>
        <xdr:cNvPr id="98" name="AutoShape 3" descr="Hikvision ISD-SMG318LT-F">
          <a:extLst>
            <a:ext uri="{FF2B5EF4-FFF2-40B4-BE49-F238E27FC236}">
              <a16:creationId xmlns:a16="http://schemas.microsoft.com/office/drawing/2014/main" id="{00000000-0008-0000-0500-000062000000}"/>
            </a:ext>
          </a:extLst>
        </xdr:cNvPr>
        <xdr:cNvSpPr>
          <a:spLocks noChangeAspect="1" noChangeArrowheads="1"/>
        </xdr:cNvSpPr>
      </xdr:nvSpPr>
      <xdr:spPr bwMode="auto">
        <a:xfrm>
          <a:off x="2932340" y="90208554"/>
          <a:ext cx="304800" cy="274276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82</xdr:row>
      <xdr:rowOff>0</xdr:rowOff>
    </xdr:from>
    <xdr:ext cx="304800" cy="2742767"/>
    <xdr:sp macro="" textlink="">
      <xdr:nvSpPr>
        <xdr:cNvPr id="100" name="AutoShape 3" descr="Hikvision ISD-SMG318LT-F">
          <a:extLst>
            <a:ext uri="{FF2B5EF4-FFF2-40B4-BE49-F238E27FC236}">
              <a16:creationId xmlns:a16="http://schemas.microsoft.com/office/drawing/2014/main" id="{00000000-0008-0000-0500-000064000000}"/>
            </a:ext>
          </a:extLst>
        </xdr:cNvPr>
        <xdr:cNvSpPr>
          <a:spLocks noChangeAspect="1" noChangeArrowheads="1"/>
        </xdr:cNvSpPr>
      </xdr:nvSpPr>
      <xdr:spPr bwMode="auto">
        <a:xfrm>
          <a:off x="6245679" y="90208554"/>
          <a:ext cx="304800" cy="274276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1</xdr:col>
      <xdr:colOff>299357</xdr:colOff>
      <xdr:row>82</xdr:row>
      <xdr:rowOff>306161</xdr:rowOff>
    </xdr:from>
    <xdr:to>
      <xdr:col>1</xdr:col>
      <xdr:colOff>1425742</xdr:colOff>
      <xdr:row>82</xdr:row>
      <xdr:rowOff>931161</xdr:rowOff>
    </xdr:to>
    <xdr:pic>
      <xdr:nvPicPr>
        <xdr:cNvPr id="101" name="Picture 1" descr="Picture">
          <a:extLst>
            <a:ext uri="{FF2B5EF4-FFF2-40B4-BE49-F238E27FC236}">
              <a16:creationId xmlns:a16="http://schemas.microsoft.com/office/drawing/2014/main" id="{00000000-0008-0000-0500-000065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328057" y="125655161"/>
          <a:ext cx="1126385" cy="625000"/>
        </a:xfrm>
        <a:prstGeom prst="rect">
          <a:avLst/>
        </a:prstGeom>
      </xdr:spPr>
    </xdr:pic>
    <xdr:clientData/>
  </xdr:twoCellAnchor>
  <xdr:twoCellAnchor>
    <xdr:from>
      <xdr:col>1</xdr:col>
      <xdr:colOff>474459</xdr:colOff>
      <xdr:row>26</xdr:row>
      <xdr:rowOff>484909</xdr:rowOff>
    </xdr:from>
    <xdr:to>
      <xdr:col>1</xdr:col>
      <xdr:colOff>1394114</xdr:colOff>
      <xdr:row>26</xdr:row>
      <xdr:rowOff>2130137</xdr:rowOff>
    </xdr:to>
    <xdr:pic>
      <xdr:nvPicPr>
        <xdr:cNvPr id="102" name="Picture 1" descr="Picture">
          <a:extLst>
            <a:ext uri="{FF2B5EF4-FFF2-40B4-BE49-F238E27FC236}">
              <a16:creationId xmlns:a16="http://schemas.microsoft.com/office/drawing/2014/main" id="{00000000-0008-0000-0500-000066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1548186" y="38792727"/>
          <a:ext cx="919655" cy="1645228"/>
        </a:xfrm>
        <a:prstGeom prst="rect">
          <a:avLst/>
        </a:prstGeom>
      </xdr:spPr>
    </xdr:pic>
    <xdr:clientData/>
  </xdr:twoCellAnchor>
  <xdr:twoCellAnchor>
    <xdr:from>
      <xdr:col>1</xdr:col>
      <xdr:colOff>510886</xdr:colOff>
      <xdr:row>27</xdr:row>
      <xdr:rowOff>727362</xdr:rowOff>
    </xdr:from>
    <xdr:to>
      <xdr:col>1</xdr:col>
      <xdr:colOff>1498023</xdr:colOff>
      <xdr:row>27</xdr:row>
      <xdr:rowOff>2493313</xdr:rowOff>
    </xdr:to>
    <xdr:pic>
      <xdr:nvPicPr>
        <xdr:cNvPr id="103" name="Picture 1" descr="Picture">
          <a:extLst>
            <a:ext uri="{FF2B5EF4-FFF2-40B4-BE49-F238E27FC236}">
              <a16:creationId xmlns:a16="http://schemas.microsoft.com/office/drawing/2014/main" id="{00000000-0008-0000-0500-000067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1584613" y="41953295"/>
          <a:ext cx="987137" cy="1765951"/>
        </a:xfrm>
        <a:prstGeom prst="rect">
          <a:avLst/>
        </a:prstGeom>
      </xdr:spPr>
    </xdr:pic>
    <xdr:clientData/>
  </xdr:twoCellAnchor>
  <xdr:twoCellAnchor>
    <xdr:from>
      <xdr:col>1</xdr:col>
      <xdr:colOff>320386</xdr:colOff>
      <xdr:row>83</xdr:row>
      <xdr:rowOff>155864</xdr:rowOff>
    </xdr:from>
    <xdr:to>
      <xdr:col>1</xdr:col>
      <xdr:colOff>1590386</xdr:colOff>
      <xdr:row>83</xdr:row>
      <xdr:rowOff>1411102</xdr:rowOff>
    </xdr:to>
    <xdr:pic>
      <xdr:nvPicPr>
        <xdr:cNvPr id="104" name="Picture 1" descr="Picture">
          <a:extLst>
            <a:ext uri="{FF2B5EF4-FFF2-40B4-BE49-F238E27FC236}">
              <a16:creationId xmlns:a16="http://schemas.microsoft.com/office/drawing/2014/main" id="{00000000-0008-0000-0500-000068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1394113" y="100748524"/>
          <a:ext cx="1270000" cy="1255238"/>
        </a:xfrm>
        <a:prstGeom prst="rect">
          <a:avLst/>
        </a:prstGeom>
      </xdr:spPr>
    </xdr:pic>
    <xdr:clientData/>
  </xdr:twoCellAnchor>
  <xdr:twoCellAnchor>
    <xdr:from>
      <xdr:col>1</xdr:col>
      <xdr:colOff>536808</xdr:colOff>
      <xdr:row>84</xdr:row>
      <xdr:rowOff>250031</xdr:rowOff>
    </xdr:from>
    <xdr:to>
      <xdr:col>1</xdr:col>
      <xdr:colOff>1349424</xdr:colOff>
      <xdr:row>84</xdr:row>
      <xdr:rowOff>1047748</xdr:rowOff>
    </xdr:to>
    <xdr:pic>
      <xdr:nvPicPr>
        <xdr:cNvPr id="106" name="Picture 1" descr="Picture">
          <a:extLst>
            <a:ext uri="{FF2B5EF4-FFF2-40B4-BE49-F238E27FC236}">
              <a16:creationId xmlns:a16="http://schemas.microsoft.com/office/drawing/2014/main" id="{00000000-0008-0000-0500-00006A00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1608371" y="104536876"/>
          <a:ext cx="812616" cy="797717"/>
        </a:xfrm>
        <a:prstGeom prst="rect">
          <a:avLst/>
        </a:prstGeom>
      </xdr:spPr>
    </xdr:pic>
    <xdr:clientData/>
  </xdr:twoCellAnchor>
  <xdr:twoCellAnchor editAs="oneCell">
    <xdr:from>
      <xdr:col>1</xdr:col>
      <xdr:colOff>262433</xdr:colOff>
      <xdr:row>73</xdr:row>
      <xdr:rowOff>175858</xdr:rowOff>
    </xdr:from>
    <xdr:to>
      <xdr:col>1</xdr:col>
      <xdr:colOff>1717307</xdr:colOff>
      <xdr:row>74</xdr:row>
      <xdr:rowOff>391865</xdr:rowOff>
    </xdr:to>
    <xdr:pic>
      <xdr:nvPicPr>
        <xdr:cNvPr id="5" name="Picture 4">
          <a:extLst>
            <a:ext uri="{FF2B5EF4-FFF2-40B4-BE49-F238E27FC236}">
              <a16:creationId xmlns:a16="http://schemas.microsoft.com/office/drawing/2014/main" id="{00000000-0008-0000-0500-000005000000}"/>
            </a:ext>
          </a:extLst>
        </xdr:cNvPr>
        <xdr:cNvPicPr>
          <a:picLocks noChangeAspect="1"/>
        </xdr:cNvPicPr>
      </xdr:nvPicPr>
      <xdr:blipFill rotWithShape="1">
        <a:blip xmlns:r="http://schemas.openxmlformats.org/officeDocument/2006/relationships" r:embed="rId56" cstate="email">
          <a:extLst>
            <a:ext uri="{28A0092B-C50C-407E-A947-70E740481C1C}">
              <a14:useLocalDpi xmlns:a14="http://schemas.microsoft.com/office/drawing/2010/main"/>
            </a:ext>
          </a:extLst>
        </a:blip>
        <a:srcRect/>
        <a:stretch/>
      </xdr:blipFill>
      <xdr:spPr>
        <a:xfrm>
          <a:off x="1255465" y="136930539"/>
          <a:ext cx="1454874" cy="1188773"/>
        </a:xfrm>
        <a:prstGeom prst="rect">
          <a:avLst/>
        </a:prstGeom>
      </xdr:spPr>
    </xdr:pic>
    <xdr:clientData/>
  </xdr:twoCellAnchor>
  <xdr:oneCellAnchor>
    <xdr:from>
      <xdr:col>1</xdr:col>
      <xdr:colOff>0</xdr:colOff>
      <xdr:row>77</xdr:row>
      <xdr:rowOff>0</xdr:rowOff>
    </xdr:from>
    <xdr:ext cx="304800" cy="304800"/>
    <xdr:sp macro="" textlink="">
      <xdr:nvSpPr>
        <xdr:cNvPr id="107" name="AutoShape 6" descr="Видеодомофон Full HD HDcom S-108-FHD(10)  #1">
          <a:extLst>
            <a:ext uri="{FF2B5EF4-FFF2-40B4-BE49-F238E27FC236}">
              <a16:creationId xmlns:a16="http://schemas.microsoft.com/office/drawing/2014/main" id="{00000000-0008-0000-0500-00006B000000}"/>
            </a:ext>
          </a:extLst>
        </xdr:cNvPr>
        <xdr:cNvSpPr>
          <a:spLocks noChangeAspect="1" noChangeArrowheads="1"/>
        </xdr:cNvSpPr>
      </xdr:nvSpPr>
      <xdr:spPr bwMode="auto">
        <a:xfrm>
          <a:off x="1074964" y="9128351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77</xdr:row>
      <xdr:rowOff>0</xdr:rowOff>
    </xdr:from>
    <xdr:ext cx="304800" cy="304800"/>
    <xdr:sp macro="" textlink="">
      <xdr:nvSpPr>
        <xdr:cNvPr id="108" name="AutoShape 7" descr="Видеодомофон Full HD HDcom S-108-FHD(10)  #1">
          <a:extLst>
            <a:ext uri="{FF2B5EF4-FFF2-40B4-BE49-F238E27FC236}">
              <a16:creationId xmlns:a16="http://schemas.microsoft.com/office/drawing/2014/main" id="{00000000-0008-0000-0500-00006C000000}"/>
            </a:ext>
          </a:extLst>
        </xdr:cNvPr>
        <xdr:cNvSpPr>
          <a:spLocks noChangeAspect="1" noChangeArrowheads="1"/>
        </xdr:cNvSpPr>
      </xdr:nvSpPr>
      <xdr:spPr bwMode="auto">
        <a:xfrm>
          <a:off x="1074964" y="9128351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1</xdr:col>
      <xdr:colOff>136072</xdr:colOff>
      <xdr:row>75</xdr:row>
      <xdr:rowOff>306161</xdr:rowOff>
    </xdr:from>
    <xdr:to>
      <xdr:col>1</xdr:col>
      <xdr:colOff>1673385</xdr:colOff>
      <xdr:row>75</xdr:row>
      <xdr:rowOff>1219930</xdr:rowOff>
    </xdr:to>
    <xdr:pic>
      <xdr:nvPicPr>
        <xdr:cNvPr id="110" name="Picture 1" descr="Picture">
          <a:extLst>
            <a:ext uri="{FF2B5EF4-FFF2-40B4-BE49-F238E27FC236}">
              <a16:creationId xmlns:a16="http://schemas.microsoft.com/office/drawing/2014/main" id="{00000000-0008-0000-0500-00006E00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1211036" y="94528822"/>
          <a:ext cx="1537313" cy="913769"/>
        </a:xfrm>
        <a:prstGeom prst="rect">
          <a:avLst/>
        </a:prstGeom>
      </xdr:spPr>
    </xdr:pic>
    <xdr:clientData/>
  </xdr:twoCellAnchor>
  <xdr:twoCellAnchor editAs="oneCell">
    <xdr:from>
      <xdr:col>1</xdr:col>
      <xdr:colOff>176893</xdr:colOff>
      <xdr:row>15</xdr:row>
      <xdr:rowOff>898072</xdr:rowOff>
    </xdr:from>
    <xdr:to>
      <xdr:col>1</xdr:col>
      <xdr:colOff>1582523</xdr:colOff>
      <xdr:row>15</xdr:row>
      <xdr:rowOff>2153957</xdr:rowOff>
    </xdr:to>
    <xdr:pic>
      <xdr:nvPicPr>
        <xdr:cNvPr id="7" name="Рисунок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1183822" y="23200179"/>
          <a:ext cx="1396105" cy="1255885"/>
        </a:xfrm>
        <a:prstGeom prst="rect">
          <a:avLst/>
        </a:prstGeom>
      </xdr:spPr>
    </xdr:pic>
    <xdr:clientData/>
  </xdr:twoCellAnchor>
  <xdr:twoCellAnchor editAs="oneCell">
    <xdr:from>
      <xdr:col>1</xdr:col>
      <xdr:colOff>394607</xdr:colOff>
      <xdr:row>10</xdr:row>
      <xdr:rowOff>476250</xdr:rowOff>
    </xdr:from>
    <xdr:to>
      <xdr:col>1</xdr:col>
      <xdr:colOff>1088088</xdr:colOff>
      <xdr:row>10</xdr:row>
      <xdr:rowOff>1922651</xdr:rowOff>
    </xdr:to>
    <xdr:pic>
      <xdr:nvPicPr>
        <xdr:cNvPr id="8" name="Рисунок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1401536" y="16423821"/>
          <a:ext cx="701101" cy="1438781"/>
        </a:xfrm>
        <a:prstGeom prst="rect">
          <a:avLst/>
        </a:prstGeom>
      </xdr:spPr>
    </xdr:pic>
    <xdr:clientData/>
  </xdr:twoCellAnchor>
  <xdr:twoCellAnchor editAs="oneCell">
    <xdr:from>
      <xdr:col>1</xdr:col>
      <xdr:colOff>163287</xdr:colOff>
      <xdr:row>52</xdr:row>
      <xdr:rowOff>544286</xdr:rowOff>
    </xdr:from>
    <xdr:to>
      <xdr:col>1</xdr:col>
      <xdr:colOff>1578305</xdr:colOff>
      <xdr:row>52</xdr:row>
      <xdr:rowOff>1275534</xdr:rowOff>
    </xdr:to>
    <xdr:pic>
      <xdr:nvPicPr>
        <xdr:cNvPr id="9" name="Рисунок 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1170216" y="83575072"/>
          <a:ext cx="1418828" cy="748393"/>
        </a:xfrm>
        <a:prstGeom prst="rect">
          <a:avLst/>
        </a:prstGeom>
      </xdr:spPr>
    </xdr:pic>
    <xdr:clientData/>
  </xdr:twoCellAnchor>
  <xdr:twoCellAnchor editAs="oneCell">
    <xdr:from>
      <xdr:col>2</xdr:col>
      <xdr:colOff>2435680</xdr:colOff>
      <xdr:row>9</xdr:row>
      <xdr:rowOff>3197679</xdr:rowOff>
    </xdr:from>
    <xdr:to>
      <xdr:col>2</xdr:col>
      <xdr:colOff>3240023</xdr:colOff>
      <xdr:row>10</xdr:row>
      <xdr:rowOff>630002</xdr:rowOff>
    </xdr:to>
    <xdr:pic>
      <xdr:nvPicPr>
        <xdr:cNvPr id="99" name="Рисунок 98" descr="new - Journal of Physical Science">
          <a:extLst>
            <a:ext uri="{FF2B5EF4-FFF2-40B4-BE49-F238E27FC236}">
              <a16:creationId xmlns:a16="http://schemas.microsoft.com/office/drawing/2014/main" id="{00000000-0008-0000-0500-000063000000}"/>
            </a:ext>
          </a:extLst>
        </xdr:cNvPr>
        <xdr:cNvPicPr>
          <a:picLocks noChangeAspect="1" noChangeArrowheads="1"/>
        </xdr:cNvPicPr>
      </xdr:nvPicPr>
      <xdr:blipFill>
        <a:blip xmlns:r="http://schemas.openxmlformats.org/officeDocument/2006/relationships" r:embed="rId61" cstate="email">
          <a:extLst>
            <a:ext uri="{28A0092B-C50C-407E-A947-70E740481C1C}">
              <a14:useLocalDpi xmlns:a14="http://schemas.microsoft.com/office/drawing/2010/main"/>
            </a:ext>
          </a:extLst>
        </a:blip>
        <a:srcRect/>
        <a:stretch>
          <a:fillRect/>
        </a:stretch>
      </xdr:blipFill>
      <xdr:spPr bwMode="auto">
        <a:xfrm rot="3388504">
          <a:off x="5181167" y="15882692"/>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2100659</xdr:colOff>
      <xdr:row>25</xdr:row>
      <xdr:rowOff>2298381</xdr:rowOff>
    </xdr:from>
    <xdr:to>
      <xdr:col>2</xdr:col>
      <xdr:colOff>3316502</xdr:colOff>
      <xdr:row>26</xdr:row>
      <xdr:rowOff>1046520</xdr:rowOff>
    </xdr:to>
    <xdr:pic>
      <xdr:nvPicPr>
        <xdr:cNvPr id="112" name="Рисунок 111" descr="new - Journal of Physical Science">
          <a:extLst>
            <a:ext uri="{FF2B5EF4-FFF2-40B4-BE49-F238E27FC236}">
              <a16:creationId xmlns:a16="http://schemas.microsoft.com/office/drawing/2014/main" id="{00000000-0008-0000-0500-000070000000}"/>
            </a:ext>
          </a:extLst>
        </xdr:cNvPr>
        <xdr:cNvPicPr>
          <a:picLocks noChangeAspect="1" noChangeArrowheads="1"/>
        </xdr:cNvPicPr>
      </xdr:nvPicPr>
      <xdr:blipFill>
        <a:blip xmlns:r="http://schemas.openxmlformats.org/officeDocument/2006/relationships" r:embed="rId62" cstate="email">
          <a:extLst>
            <a:ext uri="{28A0092B-C50C-407E-A947-70E740481C1C}">
              <a14:useLocalDpi xmlns:a14="http://schemas.microsoft.com/office/drawing/2010/main"/>
            </a:ext>
          </a:extLst>
        </a:blip>
        <a:srcRect/>
        <a:stretch>
          <a:fillRect/>
        </a:stretch>
      </xdr:blipFill>
      <xdr:spPr bwMode="auto">
        <a:xfrm rot="3388504">
          <a:off x="4852202" y="45185195"/>
          <a:ext cx="1088668" cy="11216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2022870</xdr:colOff>
      <xdr:row>26</xdr:row>
      <xdr:rowOff>3026594</xdr:rowOff>
    </xdr:from>
    <xdr:to>
      <xdr:col>2</xdr:col>
      <xdr:colOff>3255669</xdr:colOff>
      <xdr:row>27</xdr:row>
      <xdr:rowOff>1086166</xdr:rowOff>
    </xdr:to>
    <xdr:pic>
      <xdr:nvPicPr>
        <xdr:cNvPr id="113" name="Рисунок 112" descr="new - Journal of Physical Science">
          <a:extLst>
            <a:ext uri="{FF2B5EF4-FFF2-40B4-BE49-F238E27FC236}">
              <a16:creationId xmlns:a16="http://schemas.microsoft.com/office/drawing/2014/main" id="{00000000-0008-0000-0500-000071000000}"/>
            </a:ext>
          </a:extLst>
        </xdr:cNvPr>
        <xdr:cNvPicPr>
          <a:picLocks noChangeAspect="1" noChangeArrowheads="1"/>
        </xdr:cNvPicPr>
      </xdr:nvPicPr>
      <xdr:blipFill>
        <a:blip xmlns:r="http://schemas.openxmlformats.org/officeDocument/2006/relationships" r:embed="rId63" cstate="email">
          <a:extLst>
            <a:ext uri="{28A0092B-C50C-407E-A947-70E740481C1C}">
              <a14:useLocalDpi xmlns:a14="http://schemas.microsoft.com/office/drawing/2010/main"/>
            </a:ext>
          </a:extLst>
        </a:blip>
        <a:srcRect/>
        <a:stretch>
          <a:fillRect/>
        </a:stretch>
      </xdr:blipFill>
      <xdr:spPr bwMode="auto">
        <a:xfrm rot="3388504">
          <a:off x="4774943" y="48266914"/>
          <a:ext cx="1123614" cy="11576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1591541</xdr:colOff>
      <xdr:row>36</xdr:row>
      <xdr:rowOff>932707</xdr:rowOff>
    </xdr:from>
    <xdr:to>
      <xdr:col>2</xdr:col>
      <xdr:colOff>529725</xdr:colOff>
      <xdr:row>37</xdr:row>
      <xdr:rowOff>285185</xdr:rowOff>
    </xdr:to>
    <xdr:pic>
      <xdr:nvPicPr>
        <xdr:cNvPr id="114" name="Рисунок 113" descr="new - Journal of Physical Science">
          <a:extLst>
            <a:ext uri="{FF2B5EF4-FFF2-40B4-BE49-F238E27FC236}">
              <a16:creationId xmlns:a16="http://schemas.microsoft.com/office/drawing/2014/main" id="{00000000-0008-0000-0500-000072000000}"/>
            </a:ext>
          </a:extLst>
        </xdr:cNvPr>
        <xdr:cNvPicPr>
          <a:picLocks noChangeAspect="1" noChangeArrowheads="1"/>
        </xdr:cNvPicPr>
      </xdr:nvPicPr>
      <xdr:blipFill>
        <a:blip xmlns:r="http://schemas.openxmlformats.org/officeDocument/2006/relationships" r:embed="rId64" cstate="email">
          <a:extLst>
            <a:ext uri="{28A0092B-C50C-407E-A947-70E740481C1C}">
              <a14:useLocalDpi xmlns:a14="http://schemas.microsoft.com/office/drawing/2010/main"/>
            </a:ext>
          </a:extLst>
        </a:blip>
        <a:srcRect/>
        <a:stretch>
          <a:fillRect/>
        </a:stretch>
      </xdr:blipFill>
      <xdr:spPr bwMode="auto">
        <a:xfrm rot="3388504">
          <a:off x="2633208" y="82270167"/>
          <a:ext cx="692559" cy="7254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2503715</xdr:colOff>
      <xdr:row>41</xdr:row>
      <xdr:rowOff>1279072</xdr:rowOff>
    </xdr:from>
    <xdr:to>
      <xdr:col>2</xdr:col>
      <xdr:colOff>3296628</xdr:colOff>
      <xdr:row>42</xdr:row>
      <xdr:rowOff>631547</xdr:rowOff>
    </xdr:to>
    <xdr:pic>
      <xdr:nvPicPr>
        <xdr:cNvPr id="115" name="Рисунок 114" descr="new - Journal of Physical Science">
          <a:extLst>
            <a:ext uri="{FF2B5EF4-FFF2-40B4-BE49-F238E27FC236}">
              <a16:creationId xmlns:a16="http://schemas.microsoft.com/office/drawing/2014/main" id="{00000000-0008-0000-0500-000073000000}"/>
            </a:ext>
          </a:extLst>
        </xdr:cNvPr>
        <xdr:cNvPicPr>
          <a:picLocks noChangeAspect="1" noChangeArrowheads="1"/>
        </xdr:cNvPicPr>
      </xdr:nvPicPr>
      <xdr:blipFill>
        <a:blip xmlns:r="http://schemas.openxmlformats.org/officeDocument/2006/relationships" r:embed="rId65" cstate="email">
          <a:extLst>
            <a:ext uri="{28A0092B-C50C-407E-A947-70E740481C1C}">
              <a14:useLocalDpi xmlns:a14="http://schemas.microsoft.com/office/drawing/2010/main"/>
            </a:ext>
          </a:extLst>
        </a:blip>
        <a:srcRect/>
        <a:stretch>
          <a:fillRect/>
        </a:stretch>
      </xdr:blipFill>
      <xdr:spPr bwMode="auto">
        <a:xfrm rot="3388504">
          <a:off x="5249202" y="71114085"/>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2462892</xdr:colOff>
      <xdr:row>43</xdr:row>
      <xdr:rowOff>1319893</xdr:rowOff>
    </xdr:from>
    <xdr:to>
      <xdr:col>2</xdr:col>
      <xdr:colOff>3236755</xdr:colOff>
      <xdr:row>44</xdr:row>
      <xdr:rowOff>664748</xdr:rowOff>
    </xdr:to>
    <xdr:pic>
      <xdr:nvPicPr>
        <xdr:cNvPr id="116" name="Рисунок 115" descr="new - Journal of Physical Science">
          <a:extLst>
            <a:ext uri="{FF2B5EF4-FFF2-40B4-BE49-F238E27FC236}">
              <a16:creationId xmlns:a16="http://schemas.microsoft.com/office/drawing/2014/main" id="{00000000-0008-0000-0500-000074000000}"/>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rot="3388504">
          <a:off x="5208379" y="73849121"/>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1624450</xdr:colOff>
      <xdr:row>51</xdr:row>
      <xdr:rowOff>1618538</xdr:rowOff>
    </xdr:from>
    <xdr:to>
      <xdr:col>2</xdr:col>
      <xdr:colOff>917645</xdr:colOff>
      <xdr:row>52</xdr:row>
      <xdr:rowOff>742698</xdr:rowOff>
    </xdr:to>
    <xdr:pic>
      <xdr:nvPicPr>
        <xdr:cNvPr id="117" name="Рисунок 116" descr="new - Journal of Physical Science">
          <a:extLst>
            <a:ext uri="{FF2B5EF4-FFF2-40B4-BE49-F238E27FC236}">
              <a16:creationId xmlns:a16="http://schemas.microsoft.com/office/drawing/2014/main" id="{00000000-0008-0000-0500-000075000000}"/>
            </a:ext>
          </a:extLst>
        </xdr:cNvPr>
        <xdr:cNvPicPr>
          <a:picLocks noChangeAspect="1" noChangeArrowheads="1"/>
        </xdr:cNvPicPr>
      </xdr:nvPicPr>
      <xdr:blipFill>
        <a:blip xmlns:r="http://schemas.openxmlformats.org/officeDocument/2006/relationships" r:embed="rId67" cstate="email">
          <a:extLst>
            <a:ext uri="{28A0092B-C50C-407E-A947-70E740481C1C}">
              <a14:useLocalDpi xmlns:a14="http://schemas.microsoft.com/office/drawing/2010/main"/>
            </a:ext>
          </a:extLst>
        </a:blip>
        <a:srcRect/>
        <a:stretch>
          <a:fillRect/>
        </a:stretch>
      </xdr:blipFill>
      <xdr:spPr bwMode="auto">
        <a:xfrm rot="3388504">
          <a:off x="2701732" y="104131692"/>
          <a:ext cx="976340" cy="10804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5427590</xdr:colOff>
      <xdr:row>80</xdr:row>
      <xdr:rowOff>92763</xdr:rowOff>
    </xdr:from>
    <xdr:to>
      <xdr:col>2</xdr:col>
      <xdr:colOff>6421258</xdr:colOff>
      <xdr:row>80</xdr:row>
      <xdr:rowOff>933458</xdr:rowOff>
    </xdr:to>
    <xdr:pic>
      <xdr:nvPicPr>
        <xdr:cNvPr id="118" name="Рисунок 117" descr="new - Journal of Physical Science">
          <a:extLst>
            <a:ext uri="{FF2B5EF4-FFF2-40B4-BE49-F238E27FC236}">
              <a16:creationId xmlns:a16="http://schemas.microsoft.com/office/drawing/2014/main" id="{00000000-0008-0000-0500-000076000000}"/>
            </a:ext>
          </a:extLst>
        </xdr:cNvPr>
        <xdr:cNvPicPr>
          <a:picLocks noChangeAspect="1" noChangeArrowheads="1"/>
        </xdr:cNvPicPr>
      </xdr:nvPicPr>
      <xdr:blipFill>
        <a:blip xmlns:r="http://schemas.openxmlformats.org/officeDocument/2006/relationships" r:embed="rId68" cstate="email">
          <a:extLst>
            <a:ext uri="{28A0092B-C50C-407E-A947-70E740481C1C}">
              <a14:useLocalDpi xmlns:a14="http://schemas.microsoft.com/office/drawing/2010/main"/>
            </a:ext>
          </a:extLst>
        </a:blip>
        <a:srcRect/>
        <a:stretch>
          <a:fillRect/>
        </a:stretch>
      </xdr:blipFill>
      <xdr:spPr bwMode="auto">
        <a:xfrm rot="3388504">
          <a:off x="8303365" y="138220118"/>
          <a:ext cx="862862" cy="9822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2422071</xdr:colOff>
      <xdr:row>82</xdr:row>
      <xdr:rowOff>0</xdr:rowOff>
    </xdr:from>
    <xdr:to>
      <xdr:col>2</xdr:col>
      <xdr:colOff>3199744</xdr:colOff>
      <xdr:row>82</xdr:row>
      <xdr:rowOff>683132</xdr:rowOff>
    </xdr:to>
    <xdr:pic>
      <xdr:nvPicPr>
        <xdr:cNvPr id="119" name="Рисунок 118" descr="new - Journal of Physical Science">
          <a:extLst>
            <a:ext uri="{FF2B5EF4-FFF2-40B4-BE49-F238E27FC236}">
              <a16:creationId xmlns:a16="http://schemas.microsoft.com/office/drawing/2014/main" id="{00000000-0008-0000-0500-000077000000}"/>
            </a:ext>
          </a:extLst>
        </xdr:cNvPr>
        <xdr:cNvPicPr>
          <a:picLocks noChangeAspect="1" noChangeArrowheads="1"/>
        </xdr:cNvPicPr>
      </xdr:nvPicPr>
      <xdr:blipFill>
        <a:blip xmlns:r="http://schemas.openxmlformats.org/officeDocument/2006/relationships" r:embed="rId69" cstate="email">
          <a:extLst>
            <a:ext uri="{28A0092B-C50C-407E-A947-70E740481C1C}">
              <a14:useLocalDpi xmlns:a14="http://schemas.microsoft.com/office/drawing/2010/main"/>
            </a:ext>
          </a:extLst>
        </a:blip>
        <a:srcRect/>
        <a:stretch>
          <a:fillRect/>
        </a:stretch>
      </xdr:blipFill>
      <xdr:spPr bwMode="auto">
        <a:xfrm rot="3388504">
          <a:off x="5167558" y="117432799"/>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2449285</xdr:colOff>
      <xdr:row>82</xdr:row>
      <xdr:rowOff>1088571</xdr:rowOff>
    </xdr:from>
    <xdr:to>
      <xdr:col>2</xdr:col>
      <xdr:colOff>3238388</xdr:colOff>
      <xdr:row>83</xdr:row>
      <xdr:rowOff>627959</xdr:rowOff>
    </xdr:to>
    <xdr:pic>
      <xdr:nvPicPr>
        <xdr:cNvPr id="120" name="Рисунок 119" descr="new - Journal of Physical Science">
          <a:extLst>
            <a:ext uri="{FF2B5EF4-FFF2-40B4-BE49-F238E27FC236}">
              <a16:creationId xmlns:a16="http://schemas.microsoft.com/office/drawing/2014/main" id="{00000000-0008-0000-0500-000078000000}"/>
            </a:ext>
          </a:extLst>
        </xdr:cNvPr>
        <xdr:cNvPicPr>
          <a:picLocks noChangeAspect="1" noChangeArrowheads="1"/>
        </xdr:cNvPicPr>
      </xdr:nvPicPr>
      <xdr:blipFill>
        <a:blip xmlns:r="http://schemas.openxmlformats.org/officeDocument/2006/relationships" r:embed="rId65" cstate="email">
          <a:extLst>
            <a:ext uri="{28A0092B-C50C-407E-A947-70E740481C1C}">
              <a14:useLocalDpi xmlns:a14="http://schemas.microsoft.com/office/drawing/2010/main"/>
            </a:ext>
          </a:extLst>
        </a:blip>
        <a:srcRect/>
        <a:stretch>
          <a:fillRect/>
        </a:stretch>
      </xdr:blipFill>
      <xdr:spPr bwMode="auto">
        <a:xfrm rot="3388504">
          <a:off x="5194772" y="118589406"/>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2435679</xdr:colOff>
      <xdr:row>84</xdr:row>
      <xdr:rowOff>0</xdr:rowOff>
    </xdr:from>
    <xdr:to>
      <xdr:col>2</xdr:col>
      <xdr:colOff>3240022</xdr:colOff>
      <xdr:row>84</xdr:row>
      <xdr:rowOff>649065</xdr:rowOff>
    </xdr:to>
    <xdr:pic>
      <xdr:nvPicPr>
        <xdr:cNvPr id="123" name="Рисунок 122" descr="new - Journal of Physical Science">
          <a:extLst>
            <a:ext uri="{FF2B5EF4-FFF2-40B4-BE49-F238E27FC236}">
              <a16:creationId xmlns:a16="http://schemas.microsoft.com/office/drawing/2014/main" id="{00000000-0008-0000-0500-00007B000000}"/>
            </a:ext>
          </a:extLst>
        </xdr:cNvPr>
        <xdr:cNvPicPr>
          <a:picLocks noChangeAspect="1" noChangeArrowheads="1"/>
        </xdr:cNvPicPr>
      </xdr:nvPicPr>
      <xdr:blipFill>
        <a:blip xmlns:r="http://schemas.openxmlformats.org/officeDocument/2006/relationships" r:embed="rId70" cstate="email">
          <a:extLst>
            <a:ext uri="{28A0092B-C50C-407E-A947-70E740481C1C}">
              <a14:useLocalDpi xmlns:a14="http://schemas.microsoft.com/office/drawing/2010/main"/>
            </a:ext>
          </a:extLst>
        </a:blip>
        <a:srcRect/>
        <a:stretch>
          <a:fillRect/>
        </a:stretch>
      </xdr:blipFill>
      <xdr:spPr bwMode="auto">
        <a:xfrm rot="3388504">
          <a:off x="5181166" y="122712371"/>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42</xdr:row>
      <xdr:rowOff>0</xdr:rowOff>
    </xdr:from>
    <xdr:to>
      <xdr:col>1</xdr:col>
      <xdr:colOff>304800</xdr:colOff>
      <xdr:row>42</xdr:row>
      <xdr:rowOff>304800</xdr:rowOff>
    </xdr:to>
    <xdr:sp macro="" textlink="">
      <xdr:nvSpPr>
        <xdr:cNvPr id="6145" name="AutoShape 1" descr="HIKVISION DS-KV9503-WBE1 Video intercom with face reader">
          <a:extLst>
            <a:ext uri="{FF2B5EF4-FFF2-40B4-BE49-F238E27FC236}">
              <a16:creationId xmlns:a16="http://schemas.microsoft.com/office/drawing/2014/main" id="{00000000-0008-0000-0500-000001180000}"/>
            </a:ext>
          </a:extLst>
        </xdr:cNvPr>
        <xdr:cNvSpPr>
          <a:spLocks noChangeAspect="1" noChangeArrowheads="1"/>
        </xdr:cNvSpPr>
      </xdr:nvSpPr>
      <xdr:spPr bwMode="auto">
        <a:xfrm>
          <a:off x="1000125" y="71151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42</xdr:row>
      <xdr:rowOff>0</xdr:rowOff>
    </xdr:from>
    <xdr:to>
      <xdr:col>1</xdr:col>
      <xdr:colOff>304800</xdr:colOff>
      <xdr:row>42</xdr:row>
      <xdr:rowOff>304800</xdr:rowOff>
    </xdr:to>
    <xdr:sp macro="" textlink="">
      <xdr:nvSpPr>
        <xdr:cNvPr id="6149" name="AutoShape 5" descr="DS-KV9503-WBE1 Вызывная панель с функцией распознавания лиц -  Видеонаблюдение">
          <a:extLst>
            <a:ext uri="{FF2B5EF4-FFF2-40B4-BE49-F238E27FC236}">
              <a16:creationId xmlns:a16="http://schemas.microsoft.com/office/drawing/2014/main" id="{00000000-0008-0000-0500-000005180000}"/>
            </a:ext>
          </a:extLst>
        </xdr:cNvPr>
        <xdr:cNvSpPr>
          <a:spLocks noChangeAspect="1" noChangeArrowheads="1"/>
        </xdr:cNvSpPr>
      </xdr:nvSpPr>
      <xdr:spPr bwMode="auto">
        <a:xfrm>
          <a:off x="1000125" y="71151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xdr:col>
      <xdr:colOff>511628</xdr:colOff>
      <xdr:row>55</xdr:row>
      <xdr:rowOff>169229</xdr:rowOff>
    </xdr:from>
    <xdr:to>
      <xdr:col>1</xdr:col>
      <xdr:colOff>1621971</xdr:colOff>
      <xdr:row>55</xdr:row>
      <xdr:rowOff>1088571</xdr:rowOff>
    </xdr:to>
    <xdr:pic>
      <xdr:nvPicPr>
        <xdr:cNvPr id="124" name="Picture 1" descr="Picture">
          <a:extLst>
            <a:ext uri="{FF2B5EF4-FFF2-40B4-BE49-F238E27FC236}">
              <a16:creationId xmlns:a16="http://schemas.microsoft.com/office/drawing/2014/main" id="{68CA9D33-89C9-40AD-AD16-FB012379C9D0}"/>
            </a:ext>
          </a:extLst>
        </xdr:cNvPr>
        <xdr:cNvPicPr>
          <a:picLocks noChangeAspect="1"/>
        </xdr:cNvPicPr>
      </xdr:nvPicPr>
      <xdr:blipFill rotWithShape="1">
        <a:blip xmlns:r="http://schemas.openxmlformats.org/officeDocument/2006/relationships" r:embed="rId71" cstate="email">
          <a:extLst>
            <a:ext uri="{28A0092B-C50C-407E-A947-70E740481C1C}">
              <a14:useLocalDpi xmlns:a14="http://schemas.microsoft.com/office/drawing/2010/main"/>
            </a:ext>
          </a:extLst>
        </a:blip>
        <a:srcRect/>
        <a:stretch/>
      </xdr:blipFill>
      <xdr:spPr bwMode="auto">
        <a:xfrm>
          <a:off x="1545771" y="89453858"/>
          <a:ext cx="1110343" cy="919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119744</xdr:colOff>
      <xdr:row>55</xdr:row>
      <xdr:rowOff>246417</xdr:rowOff>
    </xdr:from>
    <xdr:to>
      <xdr:col>1</xdr:col>
      <xdr:colOff>487276</xdr:colOff>
      <xdr:row>55</xdr:row>
      <xdr:rowOff>979714</xdr:rowOff>
    </xdr:to>
    <xdr:pic>
      <xdr:nvPicPr>
        <xdr:cNvPr id="125" name="图片 103">
          <a:extLst>
            <a:ext uri="{FF2B5EF4-FFF2-40B4-BE49-F238E27FC236}">
              <a16:creationId xmlns:a16="http://schemas.microsoft.com/office/drawing/2014/main" id="{2FAB2306-BA71-4FF1-A5F2-97C26B07F625}"/>
            </a:ext>
          </a:extLst>
        </xdr:cNvPr>
        <xdr:cNvPicPr>
          <a:picLocks noChangeAspect="1"/>
        </xdr:cNvPicPr>
      </xdr:nvPicPr>
      <xdr:blipFill>
        <a:blip xmlns:r="http://schemas.openxmlformats.org/officeDocument/2006/relationships" r:embed="rId72" cstate="email">
          <a:clrChange>
            <a:clrFrom>
              <a:srgbClr val="EEF3FA"/>
            </a:clrFrom>
            <a:clrTo>
              <a:srgbClr val="EEF3FA">
                <a:alpha val="0"/>
              </a:srgbClr>
            </a:clrTo>
          </a:clrChange>
          <a:extLst>
            <a:ext uri="{28A0092B-C50C-407E-A947-70E740481C1C}">
              <a14:useLocalDpi xmlns:a14="http://schemas.microsoft.com/office/drawing/2010/main"/>
            </a:ext>
          </a:extLst>
        </a:blip>
        <a:srcRect/>
        <a:stretch>
          <a:fillRect/>
        </a:stretch>
      </xdr:blipFill>
      <xdr:spPr bwMode="auto">
        <a:xfrm>
          <a:off x="1153887" y="89531046"/>
          <a:ext cx="367532" cy="7332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129887</xdr:colOff>
      <xdr:row>18</xdr:row>
      <xdr:rowOff>658091</xdr:rowOff>
    </xdr:from>
    <xdr:to>
      <xdr:col>1</xdr:col>
      <xdr:colOff>1529336</xdr:colOff>
      <xdr:row>18</xdr:row>
      <xdr:rowOff>1913329</xdr:rowOff>
    </xdr:to>
    <xdr:pic>
      <xdr:nvPicPr>
        <xdr:cNvPr id="126" name="Picture 1" descr="Picture">
          <a:extLst>
            <a:ext uri="{FF2B5EF4-FFF2-40B4-BE49-F238E27FC236}">
              <a16:creationId xmlns:a16="http://schemas.microsoft.com/office/drawing/2014/main" id="{8482919E-EA4B-4F91-BD68-F96810B6CC75}"/>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64030" y="31377577"/>
          <a:ext cx="1399449" cy="1255238"/>
        </a:xfrm>
        <a:prstGeom prst="rect">
          <a:avLst/>
        </a:prstGeom>
      </xdr:spPr>
    </xdr:pic>
    <xdr:clientData/>
  </xdr:twoCellAnchor>
  <xdr:twoCellAnchor editAs="oneCell">
    <xdr:from>
      <xdr:col>2</xdr:col>
      <xdr:colOff>2180040</xdr:colOff>
      <xdr:row>18</xdr:row>
      <xdr:rowOff>155270</xdr:rowOff>
    </xdr:from>
    <xdr:to>
      <xdr:col>2</xdr:col>
      <xdr:colOff>3201639</xdr:colOff>
      <xdr:row>18</xdr:row>
      <xdr:rowOff>1007893</xdr:rowOff>
    </xdr:to>
    <xdr:pic>
      <xdr:nvPicPr>
        <xdr:cNvPr id="127" name="Рисунок 126" descr="new - Journal of Physical Science">
          <a:extLst>
            <a:ext uri="{FF2B5EF4-FFF2-40B4-BE49-F238E27FC236}">
              <a16:creationId xmlns:a16="http://schemas.microsoft.com/office/drawing/2014/main" id="{D1FC9969-D733-4530-8839-0F587DD22DB0}"/>
            </a:ext>
          </a:extLst>
        </xdr:cNvPr>
        <xdr:cNvPicPr>
          <a:picLocks noChangeAspect="1" noChangeArrowheads="1"/>
        </xdr:cNvPicPr>
      </xdr:nvPicPr>
      <xdr:blipFill>
        <a:blip xmlns:r="http://schemas.openxmlformats.org/officeDocument/2006/relationships" r:embed="rId73" cstate="email">
          <a:extLst>
            <a:ext uri="{28A0092B-C50C-407E-A947-70E740481C1C}">
              <a14:useLocalDpi xmlns:a14="http://schemas.microsoft.com/office/drawing/2010/main"/>
            </a:ext>
          </a:extLst>
        </a:blip>
        <a:srcRect/>
        <a:stretch>
          <a:fillRect/>
        </a:stretch>
      </xdr:blipFill>
      <xdr:spPr bwMode="auto">
        <a:xfrm rot="3388504">
          <a:off x="5065311" y="34012254"/>
          <a:ext cx="867863" cy="10134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129887</xdr:colOff>
      <xdr:row>19</xdr:row>
      <xdr:rowOff>658091</xdr:rowOff>
    </xdr:from>
    <xdr:to>
      <xdr:col>1</xdr:col>
      <xdr:colOff>1529336</xdr:colOff>
      <xdr:row>19</xdr:row>
      <xdr:rowOff>1913329</xdr:rowOff>
    </xdr:to>
    <xdr:pic>
      <xdr:nvPicPr>
        <xdr:cNvPr id="128" name="Picture 1" descr="Picture">
          <a:extLst>
            <a:ext uri="{FF2B5EF4-FFF2-40B4-BE49-F238E27FC236}">
              <a16:creationId xmlns:a16="http://schemas.microsoft.com/office/drawing/2014/main" id="{82A02142-CFDC-49C0-B14D-79A7BDC7B773}"/>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55123" y="34587873"/>
          <a:ext cx="1399449" cy="1255238"/>
        </a:xfrm>
        <a:prstGeom prst="rect">
          <a:avLst/>
        </a:prstGeom>
      </xdr:spPr>
    </xdr:pic>
    <xdr:clientData/>
  </xdr:twoCellAnchor>
  <xdr:oneCellAnchor>
    <xdr:from>
      <xdr:col>2</xdr:col>
      <xdr:colOff>2180040</xdr:colOff>
      <xdr:row>19</xdr:row>
      <xdr:rowOff>155270</xdr:rowOff>
    </xdr:from>
    <xdr:ext cx="1013459" cy="867863"/>
    <xdr:pic>
      <xdr:nvPicPr>
        <xdr:cNvPr id="129" name="Рисунок 128" descr="new - Journal of Physical Science">
          <a:extLst>
            <a:ext uri="{FF2B5EF4-FFF2-40B4-BE49-F238E27FC236}">
              <a16:creationId xmlns:a16="http://schemas.microsoft.com/office/drawing/2014/main" id="{30BB59D7-EAB5-4AE1-8185-81DA1DA12ED2}"/>
            </a:ext>
          </a:extLst>
        </xdr:cNvPr>
        <xdr:cNvPicPr>
          <a:picLocks noChangeAspect="1" noChangeArrowheads="1"/>
        </xdr:cNvPicPr>
      </xdr:nvPicPr>
      <xdr:blipFill>
        <a:blip xmlns:r="http://schemas.openxmlformats.org/officeDocument/2006/relationships" r:embed="rId74" cstate="email">
          <a:extLst>
            <a:ext uri="{28A0092B-C50C-407E-A947-70E740481C1C}">
              <a14:useLocalDpi xmlns:a14="http://schemas.microsoft.com/office/drawing/2010/main"/>
            </a:ext>
          </a:extLst>
        </a:blip>
        <a:srcRect/>
        <a:stretch>
          <a:fillRect/>
        </a:stretch>
      </xdr:blipFill>
      <xdr:spPr bwMode="auto">
        <a:xfrm rot="3388504">
          <a:off x="5065311" y="34012254"/>
          <a:ext cx="867863" cy="101345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471054</xdr:colOff>
      <xdr:row>23</xdr:row>
      <xdr:rowOff>318655</xdr:rowOff>
    </xdr:from>
    <xdr:to>
      <xdr:col>1</xdr:col>
      <xdr:colOff>1188568</xdr:colOff>
      <xdr:row>23</xdr:row>
      <xdr:rowOff>1571035</xdr:rowOff>
    </xdr:to>
    <xdr:pic>
      <xdr:nvPicPr>
        <xdr:cNvPr id="130" name="Picture 1" descr="Picture">
          <a:extLst>
            <a:ext uri="{FF2B5EF4-FFF2-40B4-BE49-F238E27FC236}">
              <a16:creationId xmlns:a16="http://schemas.microsoft.com/office/drawing/2014/main" id="{019F2B46-4739-4FD7-AABC-0449DA92DA9B}"/>
            </a:ext>
          </a:extLst>
        </xdr:cNvPr>
        <xdr:cNvPicPr>
          <a:picLocks noChangeAspect="1"/>
        </xdr:cNvPicPr>
      </xdr:nvPicPr>
      <xdr:blipFill>
        <a:blip xmlns:r="http://schemas.openxmlformats.org/officeDocument/2006/relationships" r:embed="rId75" cstate="email">
          <a:extLst>
            <a:ext uri="{28A0092B-C50C-407E-A947-70E740481C1C}">
              <a14:useLocalDpi xmlns:a14="http://schemas.microsoft.com/office/drawing/2010/main"/>
            </a:ext>
          </a:extLst>
        </a:blip>
        <a:stretch>
          <a:fillRect/>
        </a:stretch>
      </xdr:blipFill>
      <xdr:spPr>
        <a:xfrm>
          <a:off x="1496290" y="46800655"/>
          <a:ext cx="717514" cy="1252380"/>
        </a:xfrm>
        <a:prstGeom prst="rect">
          <a:avLst/>
        </a:prstGeom>
      </xdr:spPr>
    </xdr:pic>
    <xdr:clientData/>
  </xdr:twoCellAnchor>
  <xdr:twoCellAnchor editAs="oneCell">
    <xdr:from>
      <xdr:col>1</xdr:col>
      <xdr:colOff>609600</xdr:colOff>
      <xdr:row>85</xdr:row>
      <xdr:rowOff>69273</xdr:rowOff>
    </xdr:from>
    <xdr:to>
      <xdr:col>1</xdr:col>
      <xdr:colOff>1088794</xdr:colOff>
      <xdr:row>85</xdr:row>
      <xdr:rowOff>1158765</xdr:rowOff>
    </xdr:to>
    <xdr:pic>
      <xdr:nvPicPr>
        <xdr:cNvPr id="11" name="Рисунок 10">
          <a:extLst>
            <a:ext uri="{FF2B5EF4-FFF2-40B4-BE49-F238E27FC236}">
              <a16:creationId xmlns:a16="http://schemas.microsoft.com/office/drawing/2014/main" id="{96DCAB14-4007-4B83-A3BB-5B8F64B1CDFE}"/>
            </a:ext>
          </a:extLst>
        </xdr:cNvPr>
        <xdr:cNvPicPr>
          <a:picLocks noChangeAspect="1"/>
        </xdr:cNvPicPr>
      </xdr:nvPicPr>
      <xdr:blipFill>
        <a:blip xmlns:r="http://schemas.openxmlformats.org/officeDocument/2006/relationships" r:embed="rId76" cstate="email">
          <a:extLst>
            <a:ext uri="{28A0092B-C50C-407E-A947-70E740481C1C}">
              <a14:useLocalDpi xmlns:a14="http://schemas.microsoft.com/office/drawing/2010/main"/>
            </a:ext>
          </a:extLst>
        </a:blip>
        <a:stretch>
          <a:fillRect/>
        </a:stretch>
      </xdr:blipFill>
      <xdr:spPr>
        <a:xfrm>
          <a:off x="1634836" y="135511309"/>
          <a:ext cx="484909" cy="1112439"/>
        </a:xfrm>
        <a:prstGeom prst="rect">
          <a:avLst/>
        </a:prstGeom>
      </xdr:spPr>
    </xdr:pic>
    <xdr:clientData/>
  </xdr:twoCellAnchor>
  <xdr:oneCellAnchor>
    <xdr:from>
      <xdr:col>1</xdr:col>
      <xdr:colOff>249381</xdr:colOff>
      <xdr:row>86</xdr:row>
      <xdr:rowOff>290945</xdr:rowOff>
    </xdr:from>
    <xdr:ext cx="1207324" cy="845127"/>
    <xdr:pic>
      <xdr:nvPicPr>
        <xdr:cNvPr id="142" name="图片 3">
          <a:extLst>
            <a:ext uri="{FF2B5EF4-FFF2-40B4-BE49-F238E27FC236}">
              <a16:creationId xmlns:a16="http://schemas.microsoft.com/office/drawing/2014/main" id="{08D26586-140A-40E2-AF8A-53C407FA077E}"/>
            </a:ext>
          </a:extLst>
        </xdr:cNvPr>
        <xdr:cNvPicPr>
          <a:picLocks noChangeAspect="1"/>
        </xdr:cNvPicPr>
      </xdr:nvPicPr>
      <xdr:blipFill>
        <a:blip xmlns:r="http://schemas.openxmlformats.org/officeDocument/2006/relationships" r:embed="rId77" cstate="email">
          <a:extLst>
            <a:ext uri="{28A0092B-C50C-407E-A947-70E740481C1C}">
              <a14:useLocalDpi xmlns:a14="http://schemas.microsoft.com/office/drawing/2010/main"/>
            </a:ext>
          </a:extLst>
        </a:blip>
        <a:srcRect/>
        <a:stretch>
          <a:fillRect/>
        </a:stretch>
      </xdr:blipFill>
      <xdr:spPr bwMode="auto">
        <a:xfrm>
          <a:off x="1274617" y="137021454"/>
          <a:ext cx="1207324" cy="8451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xdr:col>
      <xdr:colOff>329044</xdr:colOff>
      <xdr:row>13</xdr:row>
      <xdr:rowOff>623454</xdr:rowOff>
    </xdr:from>
    <xdr:to>
      <xdr:col>1</xdr:col>
      <xdr:colOff>1359475</xdr:colOff>
      <xdr:row>13</xdr:row>
      <xdr:rowOff>2338277</xdr:rowOff>
    </xdr:to>
    <xdr:pic>
      <xdr:nvPicPr>
        <xdr:cNvPr id="131" name="Picture 1" descr="Picture">
          <a:extLst>
            <a:ext uri="{FF2B5EF4-FFF2-40B4-BE49-F238E27FC236}">
              <a16:creationId xmlns:a16="http://schemas.microsoft.com/office/drawing/2014/main" id="{5BBF5137-A548-42F2-8B21-5B7D6A7F8BD4}"/>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359377" y="21704728"/>
          <a:ext cx="1030431" cy="1714823"/>
        </a:xfrm>
        <a:prstGeom prst="rect">
          <a:avLst/>
        </a:prstGeom>
      </xdr:spPr>
    </xdr:pic>
    <xdr:clientData/>
  </xdr:twoCellAnchor>
  <xdr:twoCellAnchor>
    <xdr:from>
      <xdr:col>1</xdr:col>
      <xdr:colOff>329044</xdr:colOff>
      <xdr:row>14</xdr:row>
      <xdr:rowOff>623454</xdr:rowOff>
    </xdr:from>
    <xdr:to>
      <xdr:col>1</xdr:col>
      <xdr:colOff>1359475</xdr:colOff>
      <xdr:row>14</xdr:row>
      <xdr:rowOff>2338277</xdr:rowOff>
    </xdr:to>
    <xdr:pic>
      <xdr:nvPicPr>
        <xdr:cNvPr id="133" name="Picture 1" descr="Picture">
          <a:extLst>
            <a:ext uri="{FF2B5EF4-FFF2-40B4-BE49-F238E27FC236}">
              <a16:creationId xmlns:a16="http://schemas.microsoft.com/office/drawing/2014/main" id="{56BD56A2-357E-42A3-8BF0-8A1D01D15884}"/>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359377" y="24807157"/>
          <a:ext cx="1030431" cy="1714823"/>
        </a:xfrm>
        <a:prstGeom prst="rect">
          <a:avLst/>
        </a:prstGeom>
      </xdr:spPr>
    </xdr:pic>
    <xdr:clientData/>
  </xdr:twoCellAnchor>
  <xdr:twoCellAnchor editAs="oneCell">
    <xdr:from>
      <xdr:col>1</xdr:col>
      <xdr:colOff>136071</xdr:colOff>
      <xdr:row>76</xdr:row>
      <xdr:rowOff>136072</xdr:rowOff>
    </xdr:from>
    <xdr:to>
      <xdr:col>1</xdr:col>
      <xdr:colOff>1259973</xdr:colOff>
      <xdr:row>76</xdr:row>
      <xdr:rowOff>1312001</xdr:rowOff>
    </xdr:to>
    <xdr:pic>
      <xdr:nvPicPr>
        <xdr:cNvPr id="18" name="Рисунок 17">
          <a:extLst>
            <a:ext uri="{FF2B5EF4-FFF2-40B4-BE49-F238E27FC236}">
              <a16:creationId xmlns:a16="http://schemas.microsoft.com/office/drawing/2014/main" id="{87A730E1-47A5-4371-B04D-187BAD2C6439}"/>
            </a:ext>
          </a:extLst>
        </xdr:cNvPr>
        <xdr:cNvPicPr>
          <a:picLocks noChangeAspect="1"/>
        </xdr:cNvPicPr>
      </xdr:nvPicPr>
      <xdr:blipFill>
        <a:blip xmlns:r="http://schemas.openxmlformats.org/officeDocument/2006/relationships" r:embed="rId78" cstate="email">
          <a:extLst>
            <a:ext uri="{28A0092B-C50C-407E-A947-70E740481C1C}">
              <a14:useLocalDpi xmlns:a14="http://schemas.microsoft.com/office/drawing/2010/main"/>
            </a:ext>
          </a:extLst>
        </a:blip>
        <a:stretch>
          <a:fillRect/>
        </a:stretch>
      </xdr:blipFill>
      <xdr:spPr>
        <a:xfrm>
          <a:off x="1170214" y="121647858"/>
          <a:ext cx="1123902" cy="1168309"/>
        </a:xfrm>
        <a:prstGeom prst="rect">
          <a:avLst/>
        </a:prstGeom>
      </xdr:spPr>
    </xdr:pic>
    <xdr:clientData/>
  </xdr:twoCellAnchor>
  <xdr:twoCellAnchor editAs="oneCell">
    <xdr:from>
      <xdr:col>2</xdr:col>
      <xdr:colOff>3331038</xdr:colOff>
      <xdr:row>75</xdr:row>
      <xdr:rowOff>1227741</xdr:rowOff>
    </xdr:from>
    <xdr:to>
      <xdr:col>2</xdr:col>
      <xdr:colOff>4325522</xdr:colOff>
      <xdr:row>76</xdr:row>
      <xdr:rowOff>590889</xdr:rowOff>
    </xdr:to>
    <xdr:pic>
      <xdr:nvPicPr>
        <xdr:cNvPr id="138" name="Рисунок 137" descr="new - Journal of Physical Science">
          <a:extLst>
            <a:ext uri="{FF2B5EF4-FFF2-40B4-BE49-F238E27FC236}">
              <a16:creationId xmlns:a16="http://schemas.microsoft.com/office/drawing/2014/main" id="{4B16B9A1-F9EB-4CAB-9A51-CAA37E8880BC}"/>
            </a:ext>
          </a:extLst>
        </xdr:cNvPr>
        <xdr:cNvPicPr>
          <a:picLocks noChangeAspect="1" noChangeArrowheads="1"/>
        </xdr:cNvPicPr>
      </xdr:nvPicPr>
      <xdr:blipFill>
        <a:blip xmlns:r="http://schemas.openxmlformats.org/officeDocument/2006/relationships" r:embed="rId79" cstate="email">
          <a:extLst>
            <a:ext uri="{28A0092B-C50C-407E-A947-70E740481C1C}">
              <a14:useLocalDpi xmlns:a14="http://schemas.microsoft.com/office/drawing/2010/main"/>
            </a:ext>
          </a:extLst>
        </a:blip>
        <a:srcRect/>
        <a:stretch>
          <a:fillRect/>
        </a:stretch>
      </xdr:blipFill>
      <xdr:spPr bwMode="auto">
        <a:xfrm rot="3388504">
          <a:off x="6205149" y="131653934"/>
          <a:ext cx="867005" cy="9830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248739</xdr:colOff>
      <xdr:row>87</xdr:row>
      <xdr:rowOff>91440</xdr:rowOff>
    </xdr:from>
    <xdr:to>
      <xdr:col>1</xdr:col>
      <xdr:colOff>1009417</xdr:colOff>
      <xdr:row>87</xdr:row>
      <xdr:rowOff>1120833</xdr:rowOff>
    </xdr:to>
    <xdr:pic>
      <xdr:nvPicPr>
        <xdr:cNvPr id="19" name="Рисунок 18">
          <a:extLst>
            <a:ext uri="{FF2B5EF4-FFF2-40B4-BE49-F238E27FC236}">
              <a16:creationId xmlns:a16="http://schemas.microsoft.com/office/drawing/2014/main" id="{DA5C4182-A87D-405C-9C38-D3C9F3226057}"/>
            </a:ext>
          </a:extLst>
        </xdr:cNvPr>
        <xdr:cNvPicPr>
          <a:picLocks noChangeAspect="1"/>
        </xdr:cNvPicPr>
      </xdr:nvPicPr>
      <xdr:blipFill>
        <a:blip xmlns:r="http://schemas.openxmlformats.org/officeDocument/2006/relationships" r:embed="rId80" cstate="email">
          <a:extLst>
            <a:ext uri="{28A0092B-C50C-407E-A947-70E740481C1C}">
              <a14:useLocalDpi xmlns:a14="http://schemas.microsoft.com/office/drawing/2010/main"/>
            </a:ext>
          </a:extLst>
        </a:blip>
        <a:stretch>
          <a:fillRect/>
        </a:stretch>
      </xdr:blipFill>
      <xdr:spPr>
        <a:xfrm>
          <a:off x="1282882" y="149280154"/>
          <a:ext cx="764488" cy="1051560"/>
        </a:xfrm>
        <a:prstGeom prst="rect">
          <a:avLst/>
        </a:prstGeom>
      </xdr:spPr>
    </xdr:pic>
    <xdr:clientData/>
  </xdr:twoCellAnchor>
  <xdr:twoCellAnchor>
    <xdr:from>
      <xdr:col>1</xdr:col>
      <xdr:colOff>363583</xdr:colOff>
      <xdr:row>88</xdr:row>
      <xdr:rowOff>248738</xdr:rowOff>
    </xdr:from>
    <xdr:to>
      <xdr:col>1</xdr:col>
      <xdr:colOff>1302610</xdr:colOff>
      <xdr:row>88</xdr:row>
      <xdr:rowOff>1170213</xdr:rowOff>
    </xdr:to>
    <xdr:pic>
      <xdr:nvPicPr>
        <xdr:cNvPr id="148" name="Picture 1" descr="Picture">
          <a:extLst>
            <a:ext uri="{FF2B5EF4-FFF2-40B4-BE49-F238E27FC236}">
              <a16:creationId xmlns:a16="http://schemas.microsoft.com/office/drawing/2014/main" id="{BE2248EB-F96F-4C6A-81AF-A0692EB5D9A7}"/>
            </a:ext>
          </a:extLst>
        </xdr:cNvPr>
        <xdr:cNvPicPr>
          <a:picLocks noChangeAspect="1"/>
        </xdr:cNvPicPr>
      </xdr:nvPicPr>
      <xdr:blipFill>
        <a:blip xmlns:r="http://schemas.openxmlformats.org/officeDocument/2006/relationships" r:embed="rId81" cstate="email">
          <a:extLst>
            <a:ext uri="{28A0092B-C50C-407E-A947-70E740481C1C}">
              <a14:useLocalDpi xmlns:a14="http://schemas.microsoft.com/office/drawing/2010/main"/>
            </a:ext>
          </a:extLst>
        </a:blip>
        <a:stretch>
          <a:fillRect/>
        </a:stretch>
      </xdr:blipFill>
      <xdr:spPr>
        <a:xfrm>
          <a:off x="1397726" y="150730131"/>
          <a:ext cx="939027" cy="921475"/>
        </a:xfrm>
        <a:prstGeom prst="rect">
          <a:avLst/>
        </a:prstGeom>
      </xdr:spPr>
    </xdr:pic>
    <xdr:clientData/>
  </xdr:twoCellAnchor>
  <xdr:twoCellAnchor editAs="oneCell">
    <xdr:from>
      <xdr:col>1</xdr:col>
      <xdr:colOff>34637</xdr:colOff>
      <xdr:row>65</xdr:row>
      <xdr:rowOff>402128</xdr:rowOff>
    </xdr:from>
    <xdr:to>
      <xdr:col>1</xdr:col>
      <xdr:colOff>1698401</xdr:colOff>
      <xdr:row>65</xdr:row>
      <xdr:rowOff>1464945</xdr:rowOff>
    </xdr:to>
    <xdr:pic>
      <xdr:nvPicPr>
        <xdr:cNvPr id="20" name="Рисунок 19">
          <a:extLst>
            <a:ext uri="{FF2B5EF4-FFF2-40B4-BE49-F238E27FC236}">
              <a16:creationId xmlns:a16="http://schemas.microsoft.com/office/drawing/2014/main" id="{6203A528-3465-45EC-9AC9-24E9A02ACC05}"/>
            </a:ext>
          </a:extLst>
        </xdr:cNvPr>
        <xdr:cNvPicPr>
          <a:picLocks noChangeAspect="1"/>
        </xdr:cNvPicPr>
      </xdr:nvPicPr>
      <xdr:blipFill>
        <a:blip xmlns:r="http://schemas.openxmlformats.org/officeDocument/2006/relationships" r:embed="rId82" cstate="email">
          <a:extLst>
            <a:ext uri="{28A0092B-C50C-407E-A947-70E740481C1C}">
              <a14:useLocalDpi xmlns:a14="http://schemas.microsoft.com/office/drawing/2010/main"/>
            </a:ext>
          </a:extLst>
        </a:blip>
        <a:stretch>
          <a:fillRect/>
        </a:stretch>
      </xdr:blipFill>
      <xdr:spPr>
        <a:xfrm>
          <a:off x="1056410" y="121283037"/>
          <a:ext cx="1673289" cy="1087236"/>
        </a:xfrm>
        <a:prstGeom prst="rect">
          <a:avLst/>
        </a:prstGeom>
      </xdr:spPr>
    </xdr:pic>
    <xdr:clientData/>
  </xdr:twoCellAnchor>
  <xdr:twoCellAnchor editAs="oneCell">
    <xdr:from>
      <xdr:col>1</xdr:col>
      <xdr:colOff>86592</xdr:colOff>
      <xdr:row>67</xdr:row>
      <xdr:rowOff>1052599</xdr:rowOff>
    </xdr:from>
    <xdr:to>
      <xdr:col>2</xdr:col>
      <xdr:colOff>2641</xdr:colOff>
      <xdr:row>68</xdr:row>
      <xdr:rowOff>610466</xdr:rowOff>
    </xdr:to>
    <xdr:pic>
      <xdr:nvPicPr>
        <xdr:cNvPr id="21" name="Рисунок 20">
          <a:extLst>
            <a:ext uri="{FF2B5EF4-FFF2-40B4-BE49-F238E27FC236}">
              <a16:creationId xmlns:a16="http://schemas.microsoft.com/office/drawing/2014/main" id="{DFECF9A6-BF03-46EE-BE72-768E2B72E7A5}"/>
            </a:ext>
          </a:extLst>
        </xdr:cNvPr>
        <xdr:cNvPicPr>
          <a:picLocks noChangeAspect="1"/>
        </xdr:cNvPicPr>
      </xdr:nvPicPr>
      <xdr:blipFill>
        <a:blip xmlns:r="http://schemas.openxmlformats.org/officeDocument/2006/relationships" r:embed="rId83" cstate="email">
          <a:extLst>
            <a:ext uri="{28A0092B-C50C-407E-A947-70E740481C1C}">
              <a14:useLocalDpi xmlns:a14="http://schemas.microsoft.com/office/drawing/2010/main"/>
            </a:ext>
          </a:extLst>
        </a:blip>
        <a:stretch>
          <a:fillRect/>
        </a:stretch>
      </xdr:blipFill>
      <xdr:spPr>
        <a:xfrm>
          <a:off x="1108365" y="124912235"/>
          <a:ext cx="1674537" cy="1064029"/>
        </a:xfrm>
        <a:prstGeom prst="rect">
          <a:avLst/>
        </a:prstGeom>
      </xdr:spPr>
    </xdr:pic>
    <xdr:clientData/>
  </xdr:twoCellAnchor>
  <xdr:twoCellAnchor editAs="oneCell">
    <xdr:from>
      <xdr:col>1</xdr:col>
      <xdr:colOff>1082684</xdr:colOff>
      <xdr:row>67</xdr:row>
      <xdr:rowOff>154692</xdr:rowOff>
    </xdr:from>
    <xdr:to>
      <xdr:col>2</xdr:col>
      <xdr:colOff>287531</xdr:colOff>
      <xdr:row>67</xdr:row>
      <xdr:rowOff>1008288</xdr:rowOff>
    </xdr:to>
    <xdr:pic>
      <xdr:nvPicPr>
        <xdr:cNvPr id="146" name="Рисунок 145" descr="new - Journal of Physical Science">
          <a:extLst>
            <a:ext uri="{FF2B5EF4-FFF2-40B4-BE49-F238E27FC236}">
              <a16:creationId xmlns:a16="http://schemas.microsoft.com/office/drawing/2014/main" id="{F80841B8-335F-4824-BCF3-A16031398C0D}"/>
            </a:ext>
          </a:extLst>
        </xdr:cNvPr>
        <xdr:cNvPicPr>
          <a:picLocks noChangeAspect="1" noChangeArrowheads="1"/>
        </xdr:cNvPicPr>
      </xdr:nvPicPr>
      <xdr:blipFill>
        <a:blip xmlns:r="http://schemas.openxmlformats.org/officeDocument/2006/relationships" r:embed="rId68" cstate="email">
          <a:extLst>
            <a:ext uri="{28A0092B-C50C-407E-A947-70E740481C1C}">
              <a14:useLocalDpi xmlns:a14="http://schemas.microsoft.com/office/drawing/2010/main"/>
            </a:ext>
          </a:extLst>
        </a:blip>
        <a:srcRect/>
        <a:stretch>
          <a:fillRect/>
        </a:stretch>
      </xdr:blipFill>
      <xdr:spPr bwMode="auto">
        <a:xfrm rot="3388504">
          <a:off x="2177053" y="126368752"/>
          <a:ext cx="857406" cy="9778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1155768</xdr:colOff>
      <xdr:row>64</xdr:row>
      <xdr:rowOff>246702</xdr:rowOff>
    </xdr:from>
    <xdr:to>
      <xdr:col>2</xdr:col>
      <xdr:colOff>358710</xdr:colOff>
      <xdr:row>64</xdr:row>
      <xdr:rowOff>1127439</xdr:rowOff>
    </xdr:to>
    <xdr:pic>
      <xdr:nvPicPr>
        <xdr:cNvPr id="151" name="Рисунок 150" descr="new - Journal of Physical Science">
          <a:extLst>
            <a:ext uri="{FF2B5EF4-FFF2-40B4-BE49-F238E27FC236}">
              <a16:creationId xmlns:a16="http://schemas.microsoft.com/office/drawing/2014/main" id="{8C357741-4B3A-40D6-9E3C-074B9D117A4A}"/>
            </a:ext>
          </a:extLst>
        </xdr:cNvPr>
        <xdr:cNvPicPr>
          <a:picLocks noChangeAspect="1" noChangeArrowheads="1"/>
        </xdr:cNvPicPr>
      </xdr:nvPicPr>
      <xdr:blipFill>
        <a:blip xmlns:r="http://schemas.openxmlformats.org/officeDocument/2006/relationships" r:embed="rId84" cstate="email">
          <a:extLst>
            <a:ext uri="{28A0092B-C50C-407E-A947-70E740481C1C}">
              <a14:useLocalDpi xmlns:a14="http://schemas.microsoft.com/office/drawing/2010/main"/>
            </a:ext>
          </a:extLst>
        </a:blip>
        <a:srcRect/>
        <a:stretch>
          <a:fillRect/>
        </a:stretch>
      </xdr:blipFill>
      <xdr:spPr bwMode="auto">
        <a:xfrm rot="3388504">
          <a:off x="2238471" y="122022892"/>
          <a:ext cx="880737" cy="9778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651164</xdr:colOff>
      <xdr:row>2</xdr:row>
      <xdr:rowOff>988868</xdr:rowOff>
    </xdr:from>
    <xdr:ext cx="342900" cy="830580"/>
    <xdr:pic>
      <xdr:nvPicPr>
        <xdr:cNvPr id="121" name="图片 105" descr="E:\2016\门禁\单指纹读头最终模型效果图\新效果图.jpg">
          <a:extLst>
            <a:ext uri="{FF2B5EF4-FFF2-40B4-BE49-F238E27FC236}">
              <a16:creationId xmlns:a16="http://schemas.microsoft.com/office/drawing/2014/main" id="{98AE7E26-52BA-4E38-AD37-88683E7798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676400" y="2720686"/>
          <a:ext cx="342900" cy="830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xdr:col>
      <xdr:colOff>73083</xdr:colOff>
      <xdr:row>80</xdr:row>
      <xdr:rowOff>88497</xdr:rowOff>
    </xdr:from>
    <xdr:to>
      <xdr:col>1</xdr:col>
      <xdr:colOff>1265465</xdr:colOff>
      <xdr:row>80</xdr:row>
      <xdr:rowOff>1716425</xdr:rowOff>
    </xdr:to>
    <xdr:pic>
      <xdr:nvPicPr>
        <xdr:cNvPr id="122" name="Picture 1" descr="Picture">
          <a:extLst>
            <a:ext uri="{FF2B5EF4-FFF2-40B4-BE49-F238E27FC236}">
              <a16:creationId xmlns:a16="http://schemas.microsoft.com/office/drawing/2014/main" id="{1CC24C97-0777-40E7-85E2-92D0285A7695}"/>
            </a:ext>
          </a:extLst>
        </xdr:cNvPr>
        <xdr:cNvPicPr>
          <a:picLocks noChangeAspect="1"/>
        </xdr:cNvPicPr>
      </xdr:nvPicPr>
      <xdr:blipFill rotWithShape="1">
        <a:blip xmlns:r="http://schemas.openxmlformats.org/officeDocument/2006/relationships" r:embed="rId85" cstate="email">
          <a:extLst>
            <a:ext uri="{28A0092B-C50C-407E-A947-70E740481C1C}">
              <a14:useLocalDpi xmlns:a14="http://schemas.microsoft.com/office/drawing/2010/main"/>
            </a:ext>
          </a:extLst>
        </a:blip>
        <a:srcRect/>
        <a:stretch/>
      </xdr:blipFill>
      <xdr:spPr>
        <a:xfrm>
          <a:off x="1080012" y="142378390"/>
          <a:ext cx="1192382" cy="1627928"/>
        </a:xfrm>
        <a:prstGeom prst="rect">
          <a:avLst/>
        </a:prstGeom>
      </xdr:spPr>
    </xdr:pic>
    <xdr:clientData/>
  </xdr:twoCellAnchor>
  <xdr:twoCellAnchor editAs="oneCell">
    <xdr:from>
      <xdr:col>1</xdr:col>
      <xdr:colOff>248639</xdr:colOff>
      <xdr:row>34</xdr:row>
      <xdr:rowOff>143395</xdr:rowOff>
    </xdr:from>
    <xdr:to>
      <xdr:col>1</xdr:col>
      <xdr:colOff>1026465</xdr:colOff>
      <xdr:row>34</xdr:row>
      <xdr:rowOff>1391986</xdr:rowOff>
    </xdr:to>
    <xdr:pic>
      <xdr:nvPicPr>
        <xdr:cNvPr id="134" name="Рисунок 133">
          <a:extLst>
            <a:ext uri="{FF2B5EF4-FFF2-40B4-BE49-F238E27FC236}">
              <a16:creationId xmlns:a16="http://schemas.microsoft.com/office/drawing/2014/main" id="{414DEBCC-6D13-4F8A-B91D-9A857FD843BE}"/>
            </a:ext>
          </a:extLst>
        </xdr:cNvPr>
        <xdr:cNvPicPr>
          <a:picLocks noChangeAspect="1"/>
        </xdr:cNvPicPr>
      </xdr:nvPicPr>
      <xdr:blipFill>
        <a:blip xmlns:r="http://schemas.openxmlformats.org/officeDocument/2006/relationships" r:embed="rId86" cstate="email">
          <a:extLst>
            <a:ext uri="{28A0092B-C50C-407E-A947-70E740481C1C}">
              <a14:useLocalDpi xmlns:a14="http://schemas.microsoft.com/office/drawing/2010/main"/>
            </a:ext>
          </a:extLst>
        </a:blip>
        <a:stretch>
          <a:fillRect/>
        </a:stretch>
      </xdr:blipFill>
      <xdr:spPr>
        <a:xfrm>
          <a:off x="1270412" y="78421577"/>
          <a:ext cx="777826" cy="1261926"/>
        </a:xfrm>
        <a:prstGeom prst="rect">
          <a:avLst/>
        </a:prstGeom>
      </xdr:spPr>
    </xdr:pic>
    <xdr:clientData/>
  </xdr:twoCellAnchor>
  <xdr:twoCellAnchor>
    <xdr:from>
      <xdr:col>1</xdr:col>
      <xdr:colOff>571500</xdr:colOff>
      <xdr:row>89</xdr:row>
      <xdr:rowOff>781050</xdr:rowOff>
    </xdr:from>
    <xdr:to>
      <xdr:col>1</xdr:col>
      <xdr:colOff>1333119</xdr:colOff>
      <xdr:row>89</xdr:row>
      <xdr:rowOff>2032342</xdr:rowOff>
    </xdr:to>
    <xdr:pic>
      <xdr:nvPicPr>
        <xdr:cNvPr id="136" name="Picture 1" descr="Picture">
          <a:extLst>
            <a:ext uri="{FF2B5EF4-FFF2-40B4-BE49-F238E27FC236}">
              <a16:creationId xmlns:a16="http://schemas.microsoft.com/office/drawing/2014/main" id="{1AFFA61E-C61F-436B-A22B-38DD15F9A91C}"/>
            </a:ext>
          </a:extLst>
        </xdr:cNvPr>
        <xdr:cNvPicPr>
          <a:picLocks noChangeAspect="1"/>
        </xdr:cNvPicPr>
      </xdr:nvPicPr>
      <xdr:blipFill>
        <a:blip xmlns:r="http://schemas.openxmlformats.org/officeDocument/2006/relationships" r:embed="rId87" cstate="screen">
          <a:extLst>
            <a:ext uri="{28A0092B-C50C-407E-A947-70E740481C1C}">
              <a14:useLocalDpi xmlns:a14="http://schemas.microsoft.com/office/drawing/2010/main"/>
            </a:ext>
          </a:extLst>
        </a:blip>
        <a:stretch>
          <a:fillRect/>
        </a:stretch>
      </xdr:blipFill>
      <xdr:spPr>
        <a:xfrm>
          <a:off x="1600200" y="156819600"/>
          <a:ext cx="761619" cy="1251292"/>
        </a:xfrm>
        <a:prstGeom prst="rect">
          <a:avLst/>
        </a:prstGeom>
      </xdr:spPr>
    </xdr:pic>
    <xdr:clientData/>
  </xdr:twoCellAnchor>
  <xdr:twoCellAnchor>
    <xdr:from>
      <xdr:col>1</xdr:col>
      <xdr:colOff>190500</xdr:colOff>
      <xdr:row>90</xdr:row>
      <xdr:rowOff>323850</xdr:rowOff>
    </xdr:from>
    <xdr:to>
      <xdr:col>1</xdr:col>
      <xdr:colOff>1460500</xdr:colOff>
      <xdr:row>90</xdr:row>
      <xdr:rowOff>1581079</xdr:rowOff>
    </xdr:to>
    <xdr:pic>
      <xdr:nvPicPr>
        <xdr:cNvPr id="137" name="Picture 1" descr="Picture">
          <a:extLst>
            <a:ext uri="{FF2B5EF4-FFF2-40B4-BE49-F238E27FC236}">
              <a16:creationId xmlns:a16="http://schemas.microsoft.com/office/drawing/2014/main" id="{3E625D1A-0222-4CE2-9572-B56346B9BF2B}"/>
            </a:ext>
          </a:extLst>
        </xdr:cNvPr>
        <xdr:cNvPicPr>
          <a:picLocks noChangeAspect="1"/>
        </xdr:cNvPicPr>
      </xdr:nvPicPr>
      <xdr:blipFill>
        <a:blip xmlns:r="http://schemas.openxmlformats.org/officeDocument/2006/relationships" r:embed="rId88" cstate="screen">
          <a:extLst>
            <a:ext uri="{28A0092B-C50C-407E-A947-70E740481C1C}">
              <a14:useLocalDpi xmlns:a14="http://schemas.microsoft.com/office/drawing/2010/main"/>
            </a:ext>
          </a:extLst>
        </a:blip>
        <a:stretch>
          <a:fillRect/>
        </a:stretch>
      </xdr:blipFill>
      <xdr:spPr>
        <a:xfrm>
          <a:off x="1219200" y="159334200"/>
          <a:ext cx="1270000" cy="1257229"/>
        </a:xfrm>
        <a:prstGeom prst="rect">
          <a:avLst/>
        </a:prstGeom>
      </xdr:spPr>
    </xdr:pic>
    <xdr:clientData/>
  </xdr:twoCellAnchor>
  <xdr:twoCellAnchor>
    <xdr:from>
      <xdr:col>1</xdr:col>
      <xdr:colOff>171450</xdr:colOff>
      <xdr:row>91</xdr:row>
      <xdr:rowOff>95250</xdr:rowOff>
    </xdr:from>
    <xdr:to>
      <xdr:col>1</xdr:col>
      <xdr:colOff>1275861</xdr:colOff>
      <xdr:row>91</xdr:row>
      <xdr:rowOff>1162050</xdr:rowOff>
    </xdr:to>
    <xdr:pic>
      <xdr:nvPicPr>
        <xdr:cNvPr id="139" name="Picture 1" descr="Picture">
          <a:extLst>
            <a:ext uri="{FF2B5EF4-FFF2-40B4-BE49-F238E27FC236}">
              <a16:creationId xmlns:a16="http://schemas.microsoft.com/office/drawing/2014/main" id="{5E023887-7DDB-4EA8-9524-49E74A3AEC33}"/>
            </a:ext>
          </a:extLst>
        </xdr:cNvPr>
        <xdr:cNvPicPr>
          <a:picLocks noChangeAspect="1"/>
        </xdr:cNvPicPr>
      </xdr:nvPicPr>
      <xdr:blipFill>
        <a:blip xmlns:r="http://schemas.openxmlformats.org/officeDocument/2006/relationships" r:embed="rId89" cstate="screen">
          <a:extLst>
            <a:ext uri="{28A0092B-C50C-407E-A947-70E740481C1C}">
              <a14:useLocalDpi xmlns:a14="http://schemas.microsoft.com/office/drawing/2010/main"/>
            </a:ext>
          </a:extLst>
        </a:blip>
        <a:stretch>
          <a:fillRect/>
        </a:stretch>
      </xdr:blipFill>
      <xdr:spPr>
        <a:xfrm>
          <a:off x="1200150" y="160858200"/>
          <a:ext cx="1104411" cy="1066800"/>
        </a:xfrm>
        <a:prstGeom prst="rect">
          <a:avLst/>
        </a:prstGeom>
      </xdr:spPr>
    </xdr:pic>
    <xdr:clientData/>
  </xdr:twoCellAnchor>
  <xdr:twoCellAnchor>
    <xdr:from>
      <xdr:col>1</xdr:col>
      <xdr:colOff>114300</xdr:colOff>
      <xdr:row>92</xdr:row>
      <xdr:rowOff>247650</xdr:rowOff>
    </xdr:from>
    <xdr:to>
      <xdr:col>1</xdr:col>
      <xdr:colOff>1384300</xdr:colOff>
      <xdr:row>92</xdr:row>
      <xdr:rowOff>1504879</xdr:rowOff>
    </xdr:to>
    <xdr:pic>
      <xdr:nvPicPr>
        <xdr:cNvPr id="140" name="Picture 1" descr="Picture">
          <a:extLst>
            <a:ext uri="{FF2B5EF4-FFF2-40B4-BE49-F238E27FC236}">
              <a16:creationId xmlns:a16="http://schemas.microsoft.com/office/drawing/2014/main" id="{041C48CB-A63F-405D-A8BE-433FC5495318}"/>
            </a:ext>
          </a:extLst>
        </xdr:cNvPr>
        <xdr:cNvPicPr>
          <a:picLocks noChangeAspect="1"/>
        </xdr:cNvPicPr>
      </xdr:nvPicPr>
      <xdr:blipFill>
        <a:blip xmlns:r="http://schemas.openxmlformats.org/officeDocument/2006/relationships" r:embed="rId90" cstate="screen">
          <a:extLst>
            <a:ext uri="{28A0092B-C50C-407E-A947-70E740481C1C}">
              <a14:useLocalDpi xmlns:a14="http://schemas.microsoft.com/office/drawing/2010/main"/>
            </a:ext>
          </a:extLst>
        </a:blip>
        <a:stretch>
          <a:fillRect/>
        </a:stretch>
      </xdr:blipFill>
      <xdr:spPr>
        <a:xfrm>
          <a:off x="1143000" y="162496500"/>
          <a:ext cx="1270000" cy="1257229"/>
        </a:xfrm>
        <a:prstGeom prst="rect">
          <a:avLst/>
        </a:prstGeom>
      </xdr:spPr>
    </xdr:pic>
    <xdr:clientData/>
  </xdr:twoCellAnchor>
  <xdr:twoCellAnchor editAs="oneCell">
    <xdr:from>
      <xdr:col>1</xdr:col>
      <xdr:colOff>152400</xdr:colOff>
      <xdr:row>93</xdr:row>
      <xdr:rowOff>190501</xdr:rowOff>
    </xdr:from>
    <xdr:to>
      <xdr:col>1</xdr:col>
      <xdr:colOff>1181100</xdr:colOff>
      <xdr:row>93</xdr:row>
      <xdr:rowOff>1202542</xdr:rowOff>
    </xdr:to>
    <xdr:pic>
      <xdr:nvPicPr>
        <xdr:cNvPr id="3" name="Рисунок 2">
          <a:extLst>
            <a:ext uri="{FF2B5EF4-FFF2-40B4-BE49-F238E27FC236}">
              <a16:creationId xmlns:a16="http://schemas.microsoft.com/office/drawing/2014/main" id="{AA6B7DA8-028D-4B01-BF49-E16C212710F1}"/>
            </a:ext>
          </a:extLst>
        </xdr:cNvPr>
        <xdr:cNvPicPr>
          <a:picLocks noChangeAspect="1"/>
        </xdr:cNvPicPr>
      </xdr:nvPicPr>
      <xdr:blipFill>
        <a:blip xmlns:r="http://schemas.openxmlformats.org/officeDocument/2006/relationships" r:embed="rId91" cstate="screen">
          <a:extLst>
            <a:ext uri="{28A0092B-C50C-407E-A947-70E740481C1C}">
              <a14:useLocalDpi xmlns:a14="http://schemas.microsoft.com/office/drawing/2010/main"/>
            </a:ext>
          </a:extLst>
        </a:blip>
        <a:stretch>
          <a:fillRect/>
        </a:stretch>
      </xdr:blipFill>
      <xdr:spPr>
        <a:xfrm>
          <a:off x="1181100" y="165354001"/>
          <a:ext cx="1028700" cy="1017756"/>
        </a:xfrm>
        <a:prstGeom prst="rect">
          <a:avLst/>
        </a:prstGeom>
      </xdr:spPr>
    </xdr:pic>
    <xdr:clientData/>
  </xdr:twoCellAnchor>
  <xdr:twoCellAnchor editAs="oneCell">
    <xdr:from>
      <xdr:col>1</xdr:col>
      <xdr:colOff>590550</xdr:colOff>
      <xdr:row>94</xdr:row>
      <xdr:rowOff>118471</xdr:rowOff>
    </xdr:from>
    <xdr:to>
      <xdr:col>1</xdr:col>
      <xdr:colOff>1181100</xdr:colOff>
      <xdr:row>94</xdr:row>
      <xdr:rowOff>1085108</xdr:rowOff>
    </xdr:to>
    <xdr:pic>
      <xdr:nvPicPr>
        <xdr:cNvPr id="4" name="Рисунок 3">
          <a:extLst>
            <a:ext uri="{FF2B5EF4-FFF2-40B4-BE49-F238E27FC236}">
              <a16:creationId xmlns:a16="http://schemas.microsoft.com/office/drawing/2014/main" id="{BFE71B92-2994-4015-885F-0C6FE6331694}"/>
            </a:ext>
          </a:extLst>
        </xdr:cNvPr>
        <xdr:cNvPicPr>
          <a:picLocks noChangeAspect="1"/>
        </xdr:cNvPicPr>
      </xdr:nvPicPr>
      <xdr:blipFill>
        <a:blip xmlns:r="http://schemas.openxmlformats.org/officeDocument/2006/relationships" r:embed="rId92" cstate="screen">
          <a:extLst>
            <a:ext uri="{28A0092B-C50C-407E-A947-70E740481C1C}">
              <a14:useLocalDpi xmlns:a14="http://schemas.microsoft.com/office/drawing/2010/main"/>
            </a:ext>
          </a:extLst>
        </a:blip>
        <a:stretch>
          <a:fillRect/>
        </a:stretch>
      </xdr:blipFill>
      <xdr:spPr>
        <a:xfrm>
          <a:off x="1619250" y="166577371"/>
          <a:ext cx="590550" cy="966637"/>
        </a:xfrm>
        <a:prstGeom prst="rect">
          <a:avLst/>
        </a:prstGeom>
      </xdr:spPr>
    </xdr:pic>
    <xdr:clientData/>
  </xdr:twoCellAnchor>
  <xdr:twoCellAnchor editAs="oneCell">
    <xdr:from>
      <xdr:col>1</xdr:col>
      <xdr:colOff>692727</xdr:colOff>
      <xdr:row>95</xdr:row>
      <xdr:rowOff>96982</xdr:rowOff>
    </xdr:from>
    <xdr:to>
      <xdr:col>1</xdr:col>
      <xdr:colOff>1201783</xdr:colOff>
      <xdr:row>95</xdr:row>
      <xdr:rowOff>1165093</xdr:rowOff>
    </xdr:to>
    <xdr:pic>
      <xdr:nvPicPr>
        <xdr:cNvPr id="135" name="Рисунок 134">
          <a:extLst>
            <a:ext uri="{FF2B5EF4-FFF2-40B4-BE49-F238E27FC236}">
              <a16:creationId xmlns:a16="http://schemas.microsoft.com/office/drawing/2014/main" id="{2EF3197B-1BA0-4AA4-84FC-AD51B3D37CBD}"/>
            </a:ext>
          </a:extLst>
        </xdr:cNvPr>
        <xdr:cNvPicPr>
          <a:picLocks noChangeAspect="1"/>
        </xdr:cNvPicPr>
      </xdr:nvPicPr>
      <xdr:blipFill>
        <a:blip xmlns:r="http://schemas.openxmlformats.org/officeDocument/2006/relationships" r:embed="rId93" cstate="screen">
          <a:extLst>
            <a:ext uri="{28A0092B-C50C-407E-A947-70E740481C1C}">
              <a14:useLocalDpi xmlns:a14="http://schemas.microsoft.com/office/drawing/2010/main"/>
            </a:ext>
          </a:extLst>
        </a:blip>
        <a:stretch>
          <a:fillRect/>
        </a:stretch>
      </xdr:blipFill>
      <xdr:spPr>
        <a:xfrm>
          <a:off x="1726870" y="167486611"/>
          <a:ext cx="493816" cy="1060491"/>
        </a:xfrm>
        <a:prstGeom prst="rect">
          <a:avLst/>
        </a:prstGeom>
      </xdr:spPr>
    </xdr:pic>
    <xdr:clientData/>
  </xdr:twoCellAnchor>
  <xdr:twoCellAnchor editAs="oneCell">
    <xdr:from>
      <xdr:col>1</xdr:col>
      <xdr:colOff>235527</xdr:colOff>
      <xdr:row>37</xdr:row>
      <xdr:rowOff>623454</xdr:rowOff>
    </xdr:from>
    <xdr:to>
      <xdr:col>1</xdr:col>
      <xdr:colOff>1313450</xdr:colOff>
      <xdr:row>37</xdr:row>
      <xdr:rowOff>1312372</xdr:rowOff>
    </xdr:to>
    <xdr:pic>
      <xdr:nvPicPr>
        <xdr:cNvPr id="132" name="Рисунок 131">
          <a:extLst>
            <a:ext uri="{FF2B5EF4-FFF2-40B4-BE49-F238E27FC236}">
              <a16:creationId xmlns:a16="http://schemas.microsoft.com/office/drawing/2014/main" id="{493579D2-2405-43D0-9007-9BF13B4B30C8}"/>
            </a:ext>
          </a:extLst>
        </xdr:cNvPr>
        <xdr:cNvPicPr>
          <a:picLocks noChangeAspect="1"/>
        </xdr:cNvPicPr>
      </xdr:nvPicPr>
      <xdr:blipFill>
        <a:blip xmlns:r="http://schemas.openxmlformats.org/officeDocument/2006/relationships" r:embed="rId94" cstate="screen">
          <a:extLst>
            <a:ext uri="{28A0092B-C50C-407E-A947-70E740481C1C}">
              <a14:useLocalDpi xmlns:a14="http://schemas.microsoft.com/office/drawing/2010/main"/>
            </a:ext>
          </a:extLst>
        </a:blip>
        <a:stretch>
          <a:fillRect/>
        </a:stretch>
      </xdr:blipFill>
      <xdr:spPr>
        <a:xfrm>
          <a:off x="1260763" y="83321236"/>
          <a:ext cx="1081733" cy="692728"/>
        </a:xfrm>
        <a:prstGeom prst="rect">
          <a:avLst/>
        </a:prstGeom>
      </xdr:spPr>
    </xdr:pic>
    <xdr:clientData/>
  </xdr:twoCellAnchor>
  <xdr:twoCellAnchor editAs="oneCell">
    <xdr:from>
      <xdr:col>1</xdr:col>
      <xdr:colOff>1596741</xdr:colOff>
      <xdr:row>50</xdr:row>
      <xdr:rowOff>1507703</xdr:rowOff>
    </xdr:from>
    <xdr:to>
      <xdr:col>2</xdr:col>
      <xdr:colOff>893746</xdr:colOff>
      <xdr:row>51</xdr:row>
      <xdr:rowOff>628053</xdr:rowOff>
    </xdr:to>
    <xdr:pic>
      <xdr:nvPicPr>
        <xdr:cNvPr id="143" name="Рисунок 142" descr="new - Journal of Physical Science">
          <a:extLst>
            <a:ext uri="{FF2B5EF4-FFF2-40B4-BE49-F238E27FC236}">
              <a16:creationId xmlns:a16="http://schemas.microsoft.com/office/drawing/2014/main" id="{8F91A65B-48A0-41A7-ADD1-2323174247D5}"/>
            </a:ext>
          </a:extLst>
        </xdr:cNvPr>
        <xdr:cNvPicPr>
          <a:picLocks noChangeAspect="1" noChangeArrowheads="1"/>
        </xdr:cNvPicPr>
      </xdr:nvPicPr>
      <xdr:blipFill>
        <a:blip xmlns:r="http://schemas.openxmlformats.org/officeDocument/2006/relationships" r:embed="rId67" cstate="email">
          <a:extLst>
            <a:ext uri="{28A0092B-C50C-407E-A947-70E740481C1C}">
              <a14:useLocalDpi xmlns:a14="http://schemas.microsoft.com/office/drawing/2010/main"/>
            </a:ext>
          </a:extLst>
        </a:blip>
        <a:srcRect/>
        <a:stretch>
          <a:fillRect/>
        </a:stretch>
      </xdr:blipFill>
      <xdr:spPr bwMode="auto">
        <a:xfrm rot="3388504">
          <a:off x="2674023" y="102178202"/>
          <a:ext cx="976340" cy="10804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180110</xdr:colOff>
      <xdr:row>51</xdr:row>
      <xdr:rowOff>429490</xdr:rowOff>
    </xdr:from>
    <xdr:to>
      <xdr:col>1</xdr:col>
      <xdr:colOff>1617173</xdr:colOff>
      <xdr:row>51</xdr:row>
      <xdr:rowOff>1275304</xdr:rowOff>
    </xdr:to>
    <xdr:pic>
      <xdr:nvPicPr>
        <xdr:cNvPr id="144" name="Рисунок 143">
          <a:extLst>
            <a:ext uri="{FF2B5EF4-FFF2-40B4-BE49-F238E27FC236}">
              <a16:creationId xmlns:a16="http://schemas.microsoft.com/office/drawing/2014/main" id="{0C2F97C3-2FAC-4C7A-BBF9-F9FD55BA4FFE}"/>
            </a:ext>
          </a:extLst>
        </xdr:cNvPr>
        <xdr:cNvPicPr>
          <a:picLocks noChangeAspect="1"/>
        </xdr:cNvPicPr>
      </xdr:nvPicPr>
      <xdr:blipFill>
        <a:blip xmlns:r="http://schemas.openxmlformats.org/officeDocument/2006/relationships" r:embed="rId95" cstate="screen">
          <a:extLst>
            <a:ext uri="{28A0092B-C50C-407E-A947-70E740481C1C}">
              <a14:useLocalDpi xmlns:a14="http://schemas.microsoft.com/office/drawing/2010/main"/>
            </a:ext>
          </a:extLst>
        </a:blip>
        <a:stretch>
          <a:fillRect/>
        </a:stretch>
      </xdr:blipFill>
      <xdr:spPr>
        <a:xfrm>
          <a:off x="1205346" y="102994690"/>
          <a:ext cx="1440873" cy="859149"/>
        </a:xfrm>
        <a:prstGeom prst="rect">
          <a:avLst/>
        </a:prstGeom>
      </xdr:spPr>
    </xdr:pic>
    <xdr:clientData/>
  </xdr:twoCellAnchor>
  <xdr:twoCellAnchor editAs="oneCell">
    <xdr:from>
      <xdr:col>1</xdr:col>
      <xdr:colOff>278996</xdr:colOff>
      <xdr:row>96</xdr:row>
      <xdr:rowOff>346365</xdr:rowOff>
    </xdr:from>
    <xdr:to>
      <xdr:col>1</xdr:col>
      <xdr:colOff>1676493</xdr:colOff>
      <xdr:row>96</xdr:row>
      <xdr:rowOff>1636059</xdr:rowOff>
    </xdr:to>
    <xdr:pic>
      <xdr:nvPicPr>
        <xdr:cNvPr id="12" name="Рисунок 11">
          <a:extLst>
            <a:ext uri="{FF2B5EF4-FFF2-40B4-BE49-F238E27FC236}">
              <a16:creationId xmlns:a16="http://schemas.microsoft.com/office/drawing/2014/main" id="{9B27E45E-A45C-49B6-9875-2FE48FFFA105}"/>
            </a:ext>
          </a:extLst>
        </xdr:cNvPr>
        <xdr:cNvPicPr>
          <a:picLocks noChangeAspect="1"/>
        </xdr:cNvPicPr>
      </xdr:nvPicPr>
      <xdr:blipFill>
        <a:blip xmlns:r="http://schemas.openxmlformats.org/officeDocument/2006/relationships" r:embed="rId96" cstate="screen">
          <a:extLst>
            <a:ext uri="{28A0092B-C50C-407E-A947-70E740481C1C}">
              <a14:useLocalDpi xmlns:a14="http://schemas.microsoft.com/office/drawing/2010/main"/>
            </a:ext>
          </a:extLst>
        </a:blip>
        <a:stretch>
          <a:fillRect/>
        </a:stretch>
      </xdr:blipFill>
      <xdr:spPr>
        <a:xfrm>
          <a:off x="1309937" y="170843865"/>
          <a:ext cx="1397497" cy="1289694"/>
        </a:xfrm>
        <a:prstGeom prst="rect">
          <a:avLst/>
        </a:prstGeom>
      </xdr:spPr>
    </xdr:pic>
    <xdr:clientData/>
  </xdr:twoCellAnchor>
  <xdr:twoCellAnchor editAs="oneCell">
    <xdr:from>
      <xdr:col>1</xdr:col>
      <xdr:colOff>242454</xdr:colOff>
      <xdr:row>97</xdr:row>
      <xdr:rowOff>467591</xdr:rowOff>
    </xdr:from>
    <xdr:to>
      <xdr:col>1</xdr:col>
      <xdr:colOff>1400123</xdr:colOff>
      <xdr:row>97</xdr:row>
      <xdr:rowOff>937087</xdr:rowOff>
    </xdr:to>
    <xdr:pic>
      <xdr:nvPicPr>
        <xdr:cNvPr id="17" name="Рисунок 16">
          <a:extLst>
            <a:ext uri="{FF2B5EF4-FFF2-40B4-BE49-F238E27FC236}">
              <a16:creationId xmlns:a16="http://schemas.microsoft.com/office/drawing/2014/main" id="{C027F439-E65B-4DE8-B795-FC697BBC8FE1}"/>
            </a:ext>
          </a:extLst>
        </xdr:cNvPr>
        <xdr:cNvPicPr>
          <a:picLocks noChangeAspect="1"/>
        </xdr:cNvPicPr>
      </xdr:nvPicPr>
      <xdr:blipFill>
        <a:blip xmlns:r="http://schemas.openxmlformats.org/officeDocument/2006/relationships" r:embed="rId97" cstate="screen">
          <a:extLst>
            <a:ext uri="{28A0092B-C50C-407E-A947-70E740481C1C}">
              <a14:useLocalDpi xmlns:a14="http://schemas.microsoft.com/office/drawing/2010/main"/>
            </a:ext>
          </a:extLst>
        </a:blip>
        <a:stretch>
          <a:fillRect/>
        </a:stretch>
      </xdr:blipFill>
      <xdr:spPr>
        <a:xfrm>
          <a:off x="1264227" y="172852773"/>
          <a:ext cx="1161479" cy="469496"/>
        </a:xfrm>
        <a:prstGeom prst="rect">
          <a:avLst/>
        </a:prstGeom>
      </xdr:spPr>
    </xdr:pic>
    <xdr:clientData/>
  </xdr:twoCellAnchor>
  <xdr:twoCellAnchor editAs="oneCell">
    <xdr:from>
      <xdr:col>1</xdr:col>
      <xdr:colOff>190501</xdr:colOff>
      <xdr:row>98</xdr:row>
      <xdr:rowOff>363682</xdr:rowOff>
    </xdr:from>
    <xdr:to>
      <xdr:col>1</xdr:col>
      <xdr:colOff>1484753</xdr:colOff>
      <xdr:row>98</xdr:row>
      <xdr:rowOff>1069918</xdr:rowOff>
    </xdr:to>
    <xdr:pic>
      <xdr:nvPicPr>
        <xdr:cNvPr id="22" name="Рисунок 21">
          <a:extLst>
            <a:ext uri="{FF2B5EF4-FFF2-40B4-BE49-F238E27FC236}">
              <a16:creationId xmlns:a16="http://schemas.microsoft.com/office/drawing/2014/main" id="{AC290FD8-D4A8-4A11-A676-7DBD6AE569BA}"/>
            </a:ext>
          </a:extLst>
        </xdr:cNvPr>
        <xdr:cNvPicPr>
          <a:picLocks noChangeAspect="1"/>
        </xdr:cNvPicPr>
      </xdr:nvPicPr>
      <xdr:blipFill>
        <a:blip xmlns:r="http://schemas.openxmlformats.org/officeDocument/2006/relationships" r:embed="rId98" cstate="screen">
          <a:extLst>
            <a:ext uri="{28A0092B-C50C-407E-A947-70E740481C1C}">
              <a14:useLocalDpi xmlns:a14="http://schemas.microsoft.com/office/drawing/2010/main"/>
            </a:ext>
          </a:extLst>
        </a:blip>
        <a:stretch>
          <a:fillRect/>
        </a:stretch>
      </xdr:blipFill>
      <xdr:spPr>
        <a:xfrm>
          <a:off x="1212274" y="174030409"/>
          <a:ext cx="1294252" cy="706236"/>
        </a:xfrm>
        <a:prstGeom prst="rect">
          <a:avLst/>
        </a:prstGeom>
      </xdr:spPr>
    </xdr:pic>
    <xdr:clientData/>
  </xdr:twoCellAnchor>
  <xdr:twoCellAnchor editAs="oneCell">
    <xdr:from>
      <xdr:col>1</xdr:col>
      <xdr:colOff>207818</xdr:colOff>
      <xdr:row>99</xdr:row>
      <xdr:rowOff>207818</xdr:rowOff>
    </xdr:from>
    <xdr:to>
      <xdr:col>1</xdr:col>
      <xdr:colOff>1535020</xdr:colOff>
      <xdr:row>99</xdr:row>
      <xdr:rowOff>1037186</xdr:rowOff>
    </xdr:to>
    <xdr:pic>
      <xdr:nvPicPr>
        <xdr:cNvPr id="23" name="Рисунок 22">
          <a:extLst>
            <a:ext uri="{FF2B5EF4-FFF2-40B4-BE49-F238E27FC236}">
              <a16:creationId xmlns:a16="http://schemas.microsoft.com/office/drawing/2014/main" id="{E7D13B04-0478-469C-956B-050EB6AAAA81}"/>
            </a:ext>
          </a:extLst>
        </xdr:cNvPr>
        <xdr:cNvPicPr>
          <a:picLocks noChangeAspect="1"/>
        </xdr:cNvPicPr>
      </xdr:nvPicPr>
      <xdr:blipFill>
        <a:blip xmlns:r="http://schemas.openxmlformats.org/officeDocument/2006/relationships" r:embed="rId99" cstate="screen">
          <a:extLst>
            <a:ext uri="{28A0092B-C50C-407E-A947-70E740481C1C}">
              <a14:useLocalDpi xmlns:a14="http://schemas.microsoft.com/office/drawing/2010/main"/>
            </a:ext>
          </a:extLst>
        </a:blip>
        <a:stretch>
          <a:fillRect/>
        </a:stretch>
      </xdr:blipFill>
      <xdr:spPr>
        <a:xfrm>
          <a:off x="1229591" y="175034863"/>
          <a:ext cx="1327202" cy="829368"/>
        </a:xfrm>
        <a:prstGeom prst="rect">
          <a:avLst/>
        </a:prstGeom>
      </xdr:spPr>
    </xdr:pic>
    <xdr:clientData/>
  </xdr:twoCellAnchor>
  <xdr:twoCellAnchor editAs="oneCell">
    <xdr:from>
      <xdr:col>1</xdr:col>
      <xdr:colOff>235325</xdr:colOff>
      <xdr:row>100</xdr:row>
      <xdr:rowOff>224119</xdr:rowOff>
    </xdr:from>
    <xdr:to>
      <xdr:col>1</xdr:col>
      <xdr:colOff>1593606</xdr:colOff>
      <xdr:row>100</xdr:row>
      <xdr:rowOff>1208332</xdr:rowOff>
    </xdr:to>
    <xdr:pic>
      <xdr:nvPicPr>
        <xdr:cNvPr id="24" name="Рисунок 23">
          <a:extLst>
            <a:ext uri="{FF2B5EF4-FFF2-40B4-BE49-F238E27FC236}">
              <a16:creationId xmlns:a16="http://schemas.microsoft.com/office/drawing/2014/main" id="{3779C5E6-57D3-4C26-9BB7-C3DEF56F1337}"/>
            </a:ext>
          </a:extLst>
        </xdr:cNvPr>
        <xdr:cNvPicPr>
          <a:picLocks noChangeAspect="1"/>
        </xdr:cNvPicPr>
      </xdr:nvPicPr>
      <xdr:blipFill>
        <a:blip xmlns:r="http://schemas.openxmlformats.org/officeDocument/2006/relationships" r:embed="rId100" cstate="screen">
          <a:extLst>
            <a:ext uri="{28A0092B-C50C-407E-A947-70E740481C1C}">
              <a14:useLocalDpi xmlns:a14="http://schemas.microsoft.com/office/drawing/2010/main"/>
            </a:ext>
          </a:extLst>
        </a:blip>
        <a:stretch>
          <a:fillRect/>
        </a:stretch>
      </xdr:blipFill>
      <xdr:spPr>
        <a:xfrm>
          <a:off x="1266266" y="176492648"/>
          <a:ext cx="1358281" cy="984213"/>
        </a:xfrm>
        <a:prstGeom prst="rect">
          <a:avLst/>
        </a:prstGeom>
      </xdr:spPr>
    </xdr:pic>
    <xdr:clientData/>
  </xdr:twoCellAnchor>
  <xdr:twoCellAnchor editAs="oneCell">
    <xdr:from>
      <xdr:col>1</xdr:col>
      <xdr:colOff>257737</xdr:colOff>
      <xdr:row>101</xdr:row>
      <xdr:rowOff>224118</xdr:rowOff>
    </xdr:from>
    <xdr:to>
      <xdr:col>1</xdr:col>
      <xdr:colOff>1572635</xdr:colOff>
      <xdr:row>101</xdr:row>
      <xdr:rowOff>1083233</xdr:rowOff>
    </xdr:to>
    <xdr:pic>
      <xdr:nvPicPr>
        <xdr:cNvPr id="25" name="Рисунок 24">
          <a:extLst>
            <a:ext uri="{FF2B5EF4-FFF2-40B4-BE49-F238E27FC236}">
              <a16:creationId xmlns:a16="http://schemas.microsoft.com/office/drawing/2014/main" id="{7DD56BB3-3793-4614-B5AB-628CB0CFE2CC}"/>
            </a:ext>
          </a:extLst>
        </xdr:cNvPr>
        <xdr:cNvPicPr>
          <a:picLocks noChangeAspect="1"/>
        </xdr:cNvPicPr>
      </xdr:nvPicPr>
      <xdr:blipFill>
        <a:blip xmlns:r="http://schemas.openxmlformats.org/officeDocument/2006/relationships" r:embed="rId101" cstate="screen">
          <a:extLst>
            <a:ext uri="{28A0092B-C50C-407E-A947-70E740481C1C}">
              <a14:useLocalDpi xmlns:a14="http://schemas.microsoft.com/office/drawing/2010/main"/>
            </a:ext>
          </a:extLst>
        </a:blip>
        <a:stretch>
          <a:fillRect/>
        </a:stretch>
      </xdr:blipFill>
      <xdr:spPr>
        <a:xfrm>
          <a:off x="1288678" y="177781324"/>
          <a:ext cx="1314898" cy="859115"/>
        </a:xfrm>
        <a:prstGeom prst="rect">
          <a:avLst/>
        </a:prstGeom>
      </xdr:spPr>
    </xdr:pic>
    <xdr:clientData/>
  </xdr:twoCellAnchor>
  <xdr:twoCellAnchor editAs="oneCell">
    <xdr:from>
      <xdr:col>1</xdr:col>
      <xdr:colOff>347382</xdr:colOff>
      <xdr:row>102</xdr:row>
      <xdr:rowOff>201706</xdr:rowOff>
    </xdr:from>
    <xdr:to>
      <xdr:col>1</xdr:col>
      <xdr:colOff>1281280</xdr:colOff>
      <xdr:row>102</xdr:row>
      <xdr:rowOff>1127609</xdr:rowOff>
    </xdr:to>
    <xdr:pic>
      <xdr:nvPicPr>
        <xdr:cNvPr id="26" name="Рисунок 25">
          <a:extLst>
            <a:ext uri="{FF2B5EF4-FFF2-40B4-BE49-F238E27FC236}">
              <a16:creationId xmlns:a16="http://schemas.microsoft.com/office/drawing/2014/main" id="{B264BF0A-F9AA-4B49-9970-1CFDA3F80914}"/>
            </a:ext>
          </a:extLst>
        </xdr:cNvPr>
        <xdr:cNvPicPr>
          <a:picLocks noChangeAspect="1"/>
        </xdr:cNvPicPr>
      </xdr:nvPicPr>
      <xdr:blipFill>
        <a:blip xmlns:r="http://schemas.openxmlformats.org/officeDocument/2006/relationships" r:embed="rId102" cstate="screen">
          <a:extLst>
            <a:ext uri="{28A0092B-C50C-407E-A947-70E740481C1C}">
              <a14:useLocalDpi xmlns:a14="http://schemas.microsoft.com/office/drawing/2010/main"/>
            </a:ext>
          </a:extLst>
        </a:blip>
        <a:stretch>
          <a:fillRect/>
        </a:stretch>
      </xdr:blipFill>
      <xdr:spPr>
        <a:xfrm>
          <a:off x="1378323" y="179047588"/>
          <a:ext cx="933898" cy="925903"/>
        </a:xfrm>
        <a:prstGeom prst="rect">
          <a:avLst/>
        </a:prstGeom>
      </xdr:spPr>
    </xdr:pic>
    <xdr:clientData/>
  </xdr:twoCellAnchor>
  <xdr:oneCellAnchor>
    <xdr:from>
      <xdr:col>2</xdr:col>
      <xdr:colOff>6062382</xdr:colOff>
      <xdr:row>95</xdr:row>
      <xdr:rowOff>1199030</xdr:rowOff>
    </xdr:from>
    <xdr:ext cx="793729" cy="698804"/>
    <xdr:pic>
      <xdr:nvPicPr>
        <xdr:cNvPr id="147" name="Рисунок 146" descr="new - Journal of Physical Science">
          <a:extLst>
            <a:ext uri="{FF2B5EF4-FFF2-40B4-BE49-F238E27FC236}">
              <a16:creationId xmlns:a16="http://schemas.microsoft.com/office/drawing/2014/main" id="{84A309AF-3CF4-4BCE-8EFA-4CB59C560175}"/>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8922521" y="170360391"/>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6109110</xdr:colOff>
      <xdr:row>97</xdr:row>
      <xdr:rowOff>3811</xdr:rowOff>
    </xdr:from>
    <xdr:ext cx="793729" cy="698804"/>
    <xdr:pic>
      <xdr:nvPicPr>
        <xdr:cNvPr id="149" name="Рисунок 148" descr="new - Journal of Physical Science">
          <a:extLst>
            <a:ext uri="{FF2B5EF4-FFF2-40B4-BE49-F238E27FC236}">
              <a16:creationId xmlns:a16="http://schemas.microsoft.com/office/drawing/2014/main" id="{89779F89-AFC2-422F-AC5A-7A38CCC3701E}"/>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8969249" y="172482113"/>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6079302</xdr:colOff>
      <xdr:row>97</xdr:row>
      <xdr:rowOff>1238364</xdr:rowOff>
    </xdr:from>
    <xdr:ext cx="793729" cy="698804"/>
    <xdr:pic>
      <xdr:nvPicPr>
        <xdr:cNvPr id="150" name="Рисунок 149" descr="new - Journal of Physical Science">
          <a:extLst>
            <a:ext uri="{FF2B5EF4-FFF2-40B4-BE49-F238E27FC236}">
              <a16:creationId xmlns:a16="http://schemas.microsoft.com/office/drawing/2014/main" id="{A59B2774-8626-41EE-B2DC-8977867F9F12}"/>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8939441" y="17371666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6086698</xdr:colOff>
      <xdr:row>98</xdr:row>
      <xdr:rowOff>1088878</xdr:rowOff>
    </xdr:from>
    <xdr:ext cx="793729" cy="698804"/>
    <xdr:pic>
      <xdr:nvPicPr>
        <xdr:cNvPr id="152" name="Рисунок 151" descr="new - Journal of Physical Science">
          <a:extLst>
            <a:ext uri="{FF2B5EF4-FFF2-40B4-BE49-F238E27FC236}">
              <a16:creationId xmlns:a16="http://schemas.microsoft.com/office/drawing/2014/main" id="{25D3A2B5-E341-414A-9A28-4971BDA29A56}"/>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8946837" y="17485585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6095998</xdr:colOff>
      <xdr:row>99</xdr:row>
      <xdr:rowOff>1241949</xdr:rowOff>
    </xdr:from>
    <xdr:ext cx="793729" cy="698804"/>
    <xdr:pic>
      <xdr:nvPicPr>
        <xdr:cNvPr id="153" name="Рисунок 152" descr="new - Journal of Physical Science">
          <a:extLst>
            <a:ext uri="{FF2B5EF4-FFF2-40B4-BE49-F238E27FC236}">
              <a16:creationId xmlns:a16="http://schemas.microsoft.com/office/drawing/2014/main" id="{C53C27EC-B281-4146-BBCE-471CCAAA2831}"/>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8956137" y="176174339"/>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6095998</xdr:colOff>
      <xdr:row>100</xdr:row>
      <xdr:rowOff>1260552</xdr:rowOff>
    </xdr:from>
    <xdr:ext cx="793729" cy="698804"/>
    <xdr:pic>
      <xdr:nvPicPr>
        <xdr:cNvPr id="154" name="Рисунок 153" descr="new - Journal of Physical Science">
          <a:extLst>
            <a:ext uri="{FF2B5EF4-FFF2-40B4-BE49-F238E27FC236}">
              <a16:creationId xmlns:a16="http://schemas.microsoft.com/office/drawing/2014/main" id="{6C7454C5-A20C-42D6-B634-3B0BAC9F31C9}"/>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8956137" y="177481618"/>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6062381</xdr:colOff>
      <xdr:row>101</xdr:row>
      <xdr:rowOff>1282963</xdr:rowOff>
    </xdr:from>
    <xdr:ext cx="793729" cy="698804"/>
    <xdr:pic>
      <xdr:nvPicPr>
        <xdr:cNvPr id="155" name="Рисунок 154" descr="new - Journal of Physical Science">
          <a:extLst>
            <a:ext uri="{FF2B5EF4-FFF2-40B4-BE49-F238E27FC236}">
              <a16:creationId xmlns:a16="http://schemas.microsoft.com/office/drawing/2014/main" id="{DC15D12E-ECD7-4EF9-98B5-1CBAF08BC7FF}"/>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8922520" y="178792706"/>
          <a:ext cx="698804" cy="79372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394607</xdr:colOff>
      <xdr:row>70</xdr:row>
      <xdr:rowOff>40822</xdr:rowOff>
    </xdr:from>
    <xdr:to>
      <xdr:col>1</xdr:col>
      <xdr:colOff>1265464</xdr:colOff>
      <xdr:row>70</xdr:row>
      <xdr:rowOff>994181</xdr:rowOff>
    </xdr:to>
    <xdr:pic>
      <xdr:nvPicPr>
        <xdr:cNvPr id="157" name="Рисунок 156">
          <a:extLst>
            <a:ext uri="{FF2B5EF4-FFF2-40B4-BE49-F238E27FC236}">
              <a16:creationId xmlns:a16="http://schemas.microsoft.com/office/drawing/2014/main" id="{3098D00F-8022-46A0-98B1-721816FB09B5}"/>
            </a:ext>
          </a:extLst>
        </xdr:cNvPr>
        <xdr:cNvPicPr>
          <a:picLocks noChangeAspect="1"/>
        </xdr:cNvPicPr>
      </xdr:nvPicPr>
      <xdr:blipFill>
        <a:blip xmlns:r="http://schemas.openxmlformats.org/officeDocument/2006/relationships" r:embed="rId104"/>
        <a:stretch>
          <a:fillRect/>
        </a:stretch>
      </xdr:blipFill>
      <xdr:spPr>
        <a:xfrm>
          <a:off x="394607" y="1201495747"/>
          <a:ext cx="870857" cy="953359"/>
        </a:xfrm>
        <a:prstGeom prst="rect">
          <a:avLst/>
        </a:prstGeom>
      </xdr:spPr>
    </xdr:pic>
    <xdr:clientData/>
  </xdr:twoCellAnchor>
  <xdr:twoCellAnchor editAs="oneCell">
    <xdr:from>
      <xdr:col>1</xdr:col>
      <xdr:colOff>326571</xdr:colOff>
      <xdr:row>71</xdr:row>
      <xdr:rowOff>108857</xdr:rowOff>
    </xdr:from>
    <xdr:to>
      <xdr:col>1</xdr:col>
      <xdr:colOff>1635672</xdr:colOff>
      <xdr:row>71</xdr:row>
      <xdr:rowOff>1333500</xdr:rowOff>
    </xdr:to>
    <xdr:pic>
      <xdr:nvPicPr>
        <xdr:cNvPr id="158" name="Рисунок 157">
          <a:extLst>
            <a:ext uri="{FF2B5EF4-FFF2-40B4-BE49-F238E27FC236}">
              <a16:creationId xmlns:a16="http://schemas.microsoft.com/office/drawing/2014/main" id="{EDD493E9-0C11-4BDE-9BCC-CF83DFD4800F}"/>
            </a:ext>
          </a:extLst>
        </xdr:cNvPr>
        <xdr:cNvPicPr>
          <a:picLocks noChangeAspect="1"/>
        </xdr:cNvPicPr>
      </xdr:nvPicPr>
      <xdr:blipFill>
        <a:blip xmlns:r="http://schemas.openxmlformats.org/officeDocument/2006/relationships" r:embed="rId105"/>
        <a:stretch>
          <a:fillRect/>
        </a:stretch>
      </xdr:blipFill>
      <xdr:spPr>
        <a:xfrm>
          <a:off x="326571" y="1202697257"/>
          <a:ext cx="1309101" cy="122464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285750</xdr:colOff>
      <xdr:row>22</xdr:row>
      <xdr:rowOff>268432</xdr:rowOff>
    </xdr:from>
    <xdr:to>
      <xdr:col>1</xdr:col>
      <xdr:colOff>1414638</xdr:colOff>
      <xdr:row>22</xdr:row>
      <xdr:rowOff>893432</xdr:rowOff>
    </xdr:to>
    <xdr:pic>
      <xdr:nvPicPr>
        <xdr:cNvPr id="41" name="Picture 1" descr="Picture">
          <a:extLst>
            <a:ext uri="{FF2B5EF4-FFF2-40B4-BE49-F238E27FC236}">
              <a16:creationId xmlns:a16="http://schemas.microsoft.com/office/drawing/2014/main" id="{00000000-0008-0000-0600-000029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368137" y="1991592"/>
          <a:ext cx="1128888" cy="625000"/>
        </a:xfrm>
        <a:prstGeom prst="rect">
          <a:avLst/>
        </a:prstGeom>
      </xdr:spPr>
    </xdr:pic>
    <xdr:clientData/>
  </xdr:twoCellAnchor>
  <xdr:twoCellAnchor>
    <xdr:from>
      <xdr:col>1</xdr:col>
      <xdr:colOff>225137</xdr:colOff>
      <xdr:row>24</xdr:row>
      <xdr:rowOff>493568</xdr:rowOff>
    </xdr:from>
    <xdr:to>
      <xdr:col>1</xdr:col>
      <xdr:colOff>1328792</xdr:colOff>
      <xdr:row>24</xdr:row>
      <xdr:rowOff>943841</xdr:rowOff>
    </xdr:to>
    <xdr:pic>
      <xdr:nvPicPr>
        <xdr:cNvPr id="42" name="图片 27">
          <a:extLst>
            <a:ext uri="{FF2B5EF4-FFF2-40B4-BE49-F238E27FC236}">
              <a16:creationId xmlns:a16="http://schemas.microsoft.com/office/drawing/2014/main" id="{00000000-0008-0000-0600-00002A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307524" y="3558886"/>
          <a:ext cx="1103655" cy="450273"/>
        </a:xfrm>
        <a:prstGeom prst="rect">
          <a:avLst/>
        </a:prstGeom>
      </xdr:spPr>
    </xdr:pic>
    <xdr:clientData/>
  </xdr:twoCellAnchor>
  <xdr:twoCellAnchor>
    <xdr:from>
      <xdr:col>1</xdr:col>
      <xdr:colOff>233796</xdr:colOff>
      <xdr:row>26</xdr:row>
      <xdr:rowOff>303068</xdr:rowOff>
    </xdr:from>
    <xdr:to>
      <xdr:col>1</xdr:col>
      <xdr:colOff>1362684</xdr:colOff>
      <xdr:row>26</xdr:row>
      <xdr:rowOff>928068</xdr:rowOff>
    </xdr:to>
    <xdr:pic>
      <xdr:nvPicPr>
        <xdr:cNvPr id="43" name="Picture 1" descr="Picture">
          <a:extLst>
            <a:ext uri="{FF2B5EF4-FFF2-40B4-BE49-F238E27FC236}">
              <a16:creationId xmlns:a16="http://schemas.microsoft.com/office/drawing/2014/main" id="{00000000-0008-0000-0600-00002B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316183" y="4710546"/>
          <a:ext cx="1128888" cy="625000"/>
        </a:xfrm>
        <a:prstGeom prst="rect">
          <a:avLst/>
        </a:prstGeom>
      </xdr:spPr>
    </xdr:pic>
    <xdr:clientData/>
  </xdr:twoCellAnchor>
  <xdr:twoCellAnchor>
    <xdr:from>
      <xdr:col>1</xdr:col>
      <xdr:colOff>95250</xdr:colOff>
      <xdr:row>28</xdr:row>
      <xdr:rowOff>294408</xdr:rowOff>
    </xdr:from>
    <xdr:to>
      <xdr:col>1</xdr:col>
      <xdr:colOff>1534152</xdr:colOff>
      <xdr:row>28</xdr:row>
      <xdr:rowOff>1091045</xdr:rowOff>
    </xdr:to>
    <xdr:pic>
      <xdr:nvPicPr>
        <xdr:cNvPr id="44" name="Picture 1" descr="Picture">
          <a:extLst>
            <a:ext uri="{FF2B5EF4-FFF2-40B4-BE49-F238E27FC236}">
              <a16:creationId xmlns:a16="http://schemas.microsoft.com/office/drawing/2014/main" id="{00000000-0008-0000-0600-00002C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77637" y="6044044"/>
          <a:ext cx="1438902" cy="796637"/>
        </a:xfrm>
        <a:prstGeom prst="rect">
          <a:avLst/>
        </a:prstGeom>
      </xdr:spPr>
    </xdr:pic>
    <xdr:clientData/>
  </xdr:twoCellAnchor>
  <xdr:twoCellAnchor>
    <xdr:from>
      <xdr:col>1</xdr:col>
      <xdr:colOff>190500</xdr:colOff>
      <xdr:row>29</xdr:row>
      <xdr:rowOff>138546</xdr:rowOff>
    </xdr:from>
    <xdr:to>
      <xdr:col>1</xdr:col>
      <xdr:colOff>1441716</xdr:colOff>
      <xdr:row>29</xdr:row>
      <xdr:rowOff>831272</xdr:rowOff>
    </xdr:to>
    <xdr:pic>
      <xdr:nvPicPr>
        <xdr:cNvPr id="45" name="Picture 1" descr="Picture">
          <a:extLst>
            <a:ext uri="{FF2B5EF4-FFF2-40B4-BE49-F238E27FC236}">
              <a16:creationId xmlns:a16="http://schemas.microsoft.com/office/drawing/2014/main" id="{00000000-0008-0000-0600-00002D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272887" y="7230342"/>
          <a:ext cx="1251216" cy="692726"/>
        </a:xfrm>
        <a:prstGeom prst="rect">
          <a:avLst/>
        </a:prstGeom>
      </xdr:spPr>
    </xdr:pic>
    <xdr:clientData/>
  </xdr:twoCellAnchor>
  <xdr:twoCellAnchor>
    <xdr:from>
      <xdr:col>1</xdr:col>
      <xdr:colOff>268432</xdr:colOff>
      <xdr:row>41</xdr:row>
      <xdr:rowOff>190499</xdr:rowOff>
    </xdr:from>
    <xdr:to>
      <xdr:col>1</xdr:col>
      <xdr:colOff>1515340</xdr:colOff>
      <xdr:row>41</xdr:row>
      <xdr:rowOff>985158</xdr:rowOff>
    </xdr:to>
    <xdr:pic>
      <xdr:nvPicPr>
        <xdr:cNvPr id="48" name="Picture 1" descr="Picture">
          <a:extLst>
            <a:ext uri="{FF2B5EF4-FFF2-40B4-BE49-F238E27FC236}">
              <a16:creationId xmlns:a16="http://schemas.microsoft.com/office/drawing/2014/main" id="{00000000-0008-0000-0600-000030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350819" y="11308772"/>
          <a:ext cx="1246908" cy="794659"/>
        </a:xfrm>
        <a:prstGeom prst="rect">
          <a:avLst/>
        </a:prstGeom>
      </xdr:spPr>
    </xdr:pic>
    <xdr:clientData/>
  </xdr:twoCellAnchor>
  <xdr:twoCellAnchor editAs="oneCell">
    <xdr:from>
      <xdr:col>1</xdr:col>
      <xdr:colOff>259773</xdr:colOff>
      <xdr:row>45</xdr:row>
      <xdr:rowOff>502227</xdr:rowOff>
    </xdr:from>
    <xdr:to>
      <xdr:col>1</xdr:col>
      <xdr:colOff>1293951</xdr:colOff>
      <xdr:row>45</xdr:row>
      <xdr:rowOff>828702</xdr:rowOff>
    </xdr:to>
    <xdr:pic>
      <xdr:nvPicPr>
        <xdr:cNvPr id="49" name="图片 5">
          <a:extLst>
            <a:ext uri="{FF2B5EF4-FFF2-40B4-BE49-F238E27FC236}">
              <a16:creationId xmlns:a16="http://schemas.microsoft.com/office/drawing/2014/main" id="{00000000-0008-0000-0600-000031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342160" y="12962660"/>
          <a:ext cx="1034178" cy="318855"/>
        </a:xfrm>
        <a:prstGeom prst="rect">
          <a:avLst/>
        </a:prstGeom>
      </xdr:spPr>
    </xdr:pic>
    <xdr:clientData/>
  </xdr:twoCellAnchor>
  <xdr:twoCellAnchor editAs="oneCell">
    <xdr:from>
      <xdr:col>1</xdr:col>
      <xdr:colOff>421821</xdr:colOff>
      <xdr:row>57</xdr:row>
      <xdr:rowOff>544286</xdr:rowOff>
    </xdr:from>
    <xdr:to>
      <xdr:col>1</xdr:col>
      <xdr:colOff>1255133</xdr:colOff>
      <xdr:row>57</xdr:row>
      <xdr:rowOff>1018630</xdr:rowOff>
    </xdr:to>
    <xdr:pic>
      <xdr:nvPicPr>
        <xdr:cNvPr id="3077" name="Picture 5">
          <a:extLst>
            <a:ext uri="{FF2B5EF4-FFF2-40B4-BE49-F238E27FC236}">
              <a16:creationId xmlns:a16="http://schemas.microsoft.com/office/drawing/2014/main" id="{00000000-0008-0000-0600-0000050C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428750" y="25173215"/>
          <a:ext cx="833312" cy="476249"/>
        </a:xfrm>
        <a:prstGeom prst="rect">
          <a:avLst/>
        </a:prstGeom>
        <a:noFill/>
      </xdr:spPr>
    </xdr:pic>
    <xdr:clientData/>
  </xdr:twoCellAnchor>
  <xdr:twoCellAnchor>
    <xdr:from>
      <xdr:col>1</xdr:col>
      <xdr:colOff>45583</xdr:colOff>
      <xdr:row>35</xdr:row>
      <xdr:rowOff>236082</xdr:rowOff>
    </xdr:from>
    <xdr:to>
      <xdr:col>1</xdr:col>
      <xdr:colOff>1667684</xdr:colOff>
      <xdr:row>35</xdr:row>
      <xdr:rowOff>1142999</xdr:rowOff>
    </xdr:to>
    <xdr:pic>
      <xdr:nvPicPr>
        <xdr:cNvPr id="7" name="Picture 1" descr="Picture">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120547" y="14169796"/>
          <a:ext cx="1622101" cy="906917"/>
        </a:xfrm>
        <a:prstGeom prst="rect">
          <a:avLst/>
        </a:prstGeom>
      </xdr:spPr>
    </xdr:pic>
    <xdr:clientData/>
  </xdr:twoCellAnchor>
  <xdr:twoCellAnchor>
    <xdr:from>
      <xdr:col>1</xdr:col>
      <xdr:colOff>89929</xdr:colOff>
      <xdr:row>32</xdr:row>
      <xdr:rowOff>292799</xdr:rowOff>
    </xdr:from>
    <xdr:to>
      <xdr:col>1</xdr:col>
      <xdr:colOff>1502685</xdr:colOff>
      <xdr:row>32</xdr:row>
      <xdr:rowOff>1074964</xdr:rowOff>
    </xdr:to>
    <xdr:pic>
      <xdr:nvPicPr>
        <xdr:cNvPr id="9" name="Picture 1" descr="Picture">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164893" y="14226513"/>
          <a:ext cx="1412756" cy="782165"/>
        </a:xfrm>
        <a:prstGeom prst="rect">
          <a:avLst/>
        </a:prstGeom>
      </xdr:spPr>
    </xdr:pic>
    <xdr:clientData/>
  </xdr:twoCellAnchor>
  <xdr:twoCellAnchor>
    <xdr:from>
      <xdr:col>1</xdr:col>
      <xdr:colOff>374197</xdr:colOff>
      <xdr:row>42</xdr:row>
      <xdr:rowOff>102053</xdr:rowOff>
    </xdr:from>
    <xdr:to>
      <xdr:col>1</xdr:col>
      <xdr:colOff>1180647</xdr:colOff>
      <xdr:row>42</xdr:row>
      <xdr:rowOff>1292679</xdr:rowOff>
    </xdr:to>
    <xdr:pic>
      <xdr:nvPicPr>
        <xdr:cNvPr id="10" name="Picture 1" descr="Picture">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449161" y="19342553"/>
          <a:ext cx="806450" cy="1190626"/>
        </a:xfrm>
        <a:prstGeom prst="rect">
          <a:avLst/>
        </a:prstGeom>
      </xdr:spPr>
    </xdr:pic>
    <xdr:clientData/>
  </xdr:twoCellAnchor>
  <xdr:twoCellAnchor>
    <xdr:from>
      <xdr:col>1</xdr:col>
      <xdr:colOff>27214</xdr:colOff>
      <xdr:row>43</xdr:row>
      <xdr:rowOff>272143</xdr:rowOff>
    </xdr:from>
    <xdr:to>
      <xdr:col>1</xdr:col>
      <xdr:colOff>1483178</xdr:colOff>
      <xdr:row>43</xdr:row>
      <xdr:rowOff>979715</xdr:rowOff>
    </xdr:to>
    <xdr:pic>
      <xdr:nvPicPr>
        <xdr:cNvPr id="31" name="Picture 1" descr="Picture">
          <a:extLst>
            <a:ext uri="{FF2B5EF4-FFF2-40B4-BE49-F238E27FC236}">
              <a16:creationId xmlns:a16="http://schemas.microsoft.com/office/drawing/2014/main" id="{00000000-0008-0000-0600-00001F000000}"/>
            </a:ext>
          </a:extLst>
        </xdr:cNvPr>
        <xdr:cNvPicPr>
          <a:picLocks noChangeAspect="1"/>
        </xdr:cNvPicPr>
      </xdr:nvPicPr>
      <xdr:blipFill rotWithShape="1">
        <a:blip xmlns:r="http://schemas.openxmlformats.org/officeDocument/2006/relationships" r:embed="rId12" cstate="email">
          <a:extLst>
            <a:ext uri="{28A0092B-C50C-407E-A947-70E740481C1C}">
              <a14:useLocalDpi xmlns:a14="http://schemas.microsoft.com/office/drawing/2010/main"/>
            </a:ext>
          </a:extLst>
        </a:blip>
        <a:srcRect/>
        <a:stretch/>
      </xdr:blipFill>
      <xdr:spPr>
        <a:xfrm>
          <a:off x="1034143" y="18206357"/>
          <a:ext cx="1455964" cy="707572"/>
        </a:xfrm>
        <a:prstGeom prst="rect">
          <a:avLst/>
        </a:prstGeom>
      </xdr:spPr>
    </xdr:pic>
    <xdr:clientData/>
  </xdr:twoCellAnchor>
  <xdr:oneCellAnchor>
    <xdr:from>
      <xdr:col>1</xdr:col>
      <xdr:colOff>200025</xdr:colOff>
      <xdr:row>58</xdr:row>
      <xdr:rowOff>97179</xdr:rowOff>
    </xdr:from>
    <xdr:ext cx="857250" cy="847963"/>
    <xdr:pic>
      <xdr:nvPicPr>
        <xdr:cNvPr id="32" name="Рисунок 17" descr="Wi-Fi роутер LB LINK 300 Mb/s 4G, цена 563 170 сум от RAHMONOV AKBAR YaTT,  купить в Ташкенте, Узбекистан - фото и отзывы на Glotr.uz">
          <a:extLst>
            <a:ext uri="{FF2B5EF4-FFF2-40B4-BE49-F238E27FC236}">
              <a16:creationId xmlns:a16="http://schemas.microsoft.com/office/drawing/2014/main" id="{00000000-0008-0000-0600-000020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219200" y="23957304"/>
          <a:ext cx="857250" cy="84796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44824</xdr:colOff>
      <xdr:row>59</xdr:row>
      <xdr:rowOff>212911</xdr:rowOff>
    </xdr:from>
    <xdr:ext cx="1164975" cy="654703"/>
    <xdr:pic>
      <xdr:nvPicPr>
        <xdr:cNvPr id="33" name="Picture 1">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1063999" y="24201623"/>
          <a:ext cx="1164975" cy="654703"/>
        </a:xfrm>
        <a:prstGeom prst="rect">
          <a:avLst/>
        </a:prstGeom>
        <a:noFill/>
        <a:ln w="1">
          <a:noFill/>
          <a:miter lim="800000"/>
          <a:headEnd/>
          <a:tailEnd type="none" w="med" len="med"/>
        </a:ln>
        <a:effectLst/>
      </xdr:spPr>
    </xdr:pic>
    <xdr:clientData/>
  </xdr:oneCellAnchor>
  <xdr:twoCellAnchor editAs="oneCell">
    <xdr:from>
      <xdr:col>1</xdr:col>
      <xdr:colOff>0</xdr:colOff>
      <xdr:row>50</xdr:row>
      <xdr:rowOff>0</xdr:rowOff>
    </xdr:from>
    <xdr:to>
      <xdr:col>1</xdr:col>
      <xdr:colOff>304800</xdr:colOff>
      <xdr:row>50</xdr:row>
      <xdr:rowOff>304800</xdr:rowOff>
    </xdr:to>
    <xdr:sp macro="" textlink="">
      <xdr:nvSpPr>
        <xdr:cNvPr id="7169" name="AutoShape 1" descr="data:image/png;base64,iVBORw0KGgoAAAANSUhEUgAAA08AAAKACAYAAABE90PPAAAAAXNSR0IArs4c6QAAIABJREFUeF7t1zERAAAIxDDwbxoJVECYf8qxdMcRIECAAAECBAgQIECAwCuw78KAAAECBAgQIECAAAECBEY8eQI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jZDVycAAAKc0lEQVQ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IB48gMECBAgQIAAAQIECBAIAuIpIJkQIECAAAECBAgQIEBAPPkBAgQIECBAgAABAgQIBAHxFJBMCBAgQIAAAQIECBAgIJ78AAECBAgQIECAAAECBIKAeApIJgQIECBAgAABAgQIEBBPfoAAAQIECBAgQIAAAQJBQDwFJBMCBAgQIECAAAECBAiIJz9AgAABAgQIECBAgACBICCeApIJAQIECBAgQIAAAQIExJMfIECAAAECBAgQIECAQBAQTwHJhAABAgQIECBAgAABAuLJDxAgQIAAAQIECBAgQCAIiKeAZEKAAAECBAgQIECAAAHx5AcIECBAgAABAgQIECAQBMRTQDIhQIAAAQIECBAgQICAePIDBAgQIECAAAECBAgQCALiKSCZECBAgAABAgQIECBAQDz5AQIECBAgQIAAAQIECAQB8RSQTAgQIECAAAECBAgQICCe/AABAgQIECBAgAABAgSCgHgKSCYECBAgQIAAAQIECBAQT36AAAECBAgQIECAAAECQUA8BSQTAgQIECBAgAABAgQIiCc/QIAAAQIECBAgQIAAgSAgngKSCQECBAgQIECAAAECBMSTHyBAgAABAgQIECBAgEAQEE8ByYQAAQIECBAgQIAAAQLiyQ8QIECAAAECBAgQIEAgCIingGRCgAABAgQIECBAgAAB8eQHCBAgQIAAAQIECBAgEATEU0AyIUCAAAECBAgQIECAgHjyAwQIECBAgAABAgQIEAgC4ikgmRAgQIAAAQIECBAgQEA8+QECBAgQIECAAAECBAgEAfEUkEwIECBAgAABAgQIECAgnvwAAQIECBAgQIAAAQIEgoB4CkgmBAgQIECAAAECBAgQEE9+gAABAgQIECBAgAABAkFAPAUkEwIECBAgQIAAAQIECIgnP0CAAAECBAgQIECAAIEgIJ4CkgkBAgQIECBAgAABAgTEkx8gQIAAAQIECBAgQIBAEBBPAcmEAAECBAgQIECAAAEC4skPECBAgAABAgQIECBAIAiIp4BkQoAAAQIECBAgQIAAAfHkBwgQIECAAAECBAgQIBAExFNAMiFAgAABAgQIECBAgMABtE4CgdCAxIwAAAAASUVORK5CYII=">
          <a:extLst>
            <a:ext uri="{FF2B5EF4-FFF2-40B4-BE49-F238E27FC236}">
              <a16:creationId xmlns:a16="http://schemas.microsoft.com/office/drawing/2014/main" id="{00000000-0008-0000-0600-0000011C0000}"/>
            </a:ext>
          </a:extLst>
        </xdr:cNvPr>
        <xdr:cNvSpPr>
          <a:spLocks noChangeAspect="1" noChangeArrowheads="1"/>
        </xdr:cNvSpPr>
      </xdr:nvSpPr>
      <xdr:spPr bwMode="auto">
        <a:xfrm>
          <a:off x="1071563" y="273796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50</xdr:row>
      <xdr:rowOff>0</xdr:rowOff>
    </xdr:from>
    <xdr:to>
      <xdr:col>1</xdr:col>
      <xdr:colOff>304800</xdr:colOff>
      <xdr:row>50</xdr:row>
      <xdr:rowOff>304800</xdr:rowOff>
    </xdr:to>
    <xdr:sp macro="" textlink="">
      <xdr:nvSpPr>
        <xdr:cNvPr id="7170" name="AutoShape 2" descr="data:image/png;base64,iVBORw0KGgoAAAANSUhEUgAAA0UAAAI4CAYAAAClTEIeAAAAAXNSR0IArs4c6QAAIABJREFUeF7t10EBAAAIAjHpX9ogNxsw/LBzBAgQIECAAAECBAgQCAssnF10AgQIECBAgAABAgQInFHkCQ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X8t57LAAAEkElEQVQ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HjAJAI58EltqQAAAABJRU5ErkJggg==">
          <a:extLst>
            <a:ext uri="{FF2B5EF4-FFF2-40B4-BE49-F238E27FC236}">
              <a16:creationId xmlns:a16="http://schemas.microsoft.com/office/drawing/2014/main" id="{00000000-0008-0000-0600-0000021C0000}"/>
            </a:ext>
          </a:extLst>
        </xdr:cNvPr>
        <xdr:cNvSpPr>
          <a:spLocks noChangeAspect="1" noChangeArrowheads="1"/>
        </xdr:cNvSpPr>
      </xdr:nvSpPr>
      <xdr:spPr bwMode="auto">
        <a:xfrm>
          <a:off x="1071563" y="273796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50</xdr:row>
      <xdr:rowOff>0</xdr:rowOff>
    </xdr:from>
    <xdr:to>
      <xdr:col>1</xdr:col>
      <xdr:colOff>304800</xdr:colOff>
      <xdr:row>50</xdr:row>
      <xdr:rowOff>304800</xdr:rowOff>
    </xdr:to>
    <xdr:sp macro="" textlink="">
      <xdr:nvSpPr>
        <xdr:cNvPr id="7171" name="AutoShape 3" descr="data:image/png;base64,iVBORw0KGgoAAAANSUhEUgAAA0UAAAI4CAYAAAClTEIeAAAAAXNSR0IArs4c6QAAIABJREFUeF7t10EBAAAIAjHpX9ogNxsw/LBzBAgQIECAAAECBAgQCAssnF10AgQIECBAgAABAgQInFHkCQ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X8t57LAAAEkElEQVQ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DCK/AABAgQIECBAgAABAmkBoyhdv/AECBAgQIAAAQIECBhFfoAAAQIECBAgQIAAgbSAUZSuX3gCBAgQIECAAAECBIwiP0CAAAECBAgQIECAQFrAKErXLzwBAgQIECBAgAABAkaRHyBAgAABAgQIECBAIC1gFKXrF54AAQIECBAgQIAAAaPIDxAgQIAAAQIECBAgkBYwitL1C0+AAAECBAgQIECAgFHkBwgQIECAAAECBAgQSAsYRen6hSdAgAABAgQIECBAwCjyAwQIECBAgAABAgQIpAWMonT9whMgQIAAAQIECBAgYBT5AQIECBAgQIAAAQIE0gJGUbp+4QkQIECAAAECBAgQMIr8AAECBAgQIECAAAECaQGjKF2/8AQIECBAgAABAgQIGEV+gAABAgQIECBAgACBtIBRlK5feAIECBAgQIAAAQIEjCI/QIAAAQIECBAgQIBAWsAoStcvPAECBAgQIECAAAECRpEfIECAAAECBAgQIEAgLWAUpesXngABAgQIECBAgAABo8gPECBAgAABAgQIECCQFjCK0vULT4AAAQIECBAgQICAUeQHCBAgQIAAAQIECBBICxhF6fqFJ0CAAAECBAgQIEDAKPIDBAgQIECAAAECBAikBYyidP3CEyBAgAABAgQIECBgFPkBAgQIECBAgAABAgTSAkZRun7hCRAgQIAAAQIECBAwivwAAQIECBAgQIAAAQJpAaMoXb/wBAgQIECAAAECBAgYRX6AAAECBAgQIECAAIG0gFGUrl94AgQIECBAgAABAgSMIj9AgAABAgQIECBAgEBawChK1y88AQIECBAgQIAAAQJGkR8gQIAAAQIECBAgQCAtYBSl6xeeAAECBAgQIECAAAGjyA8QIECAAAECBAgQIJAWMIrS9QtPgAABAgQIECBAgIBR5AcIECBAgAABAgQIEEgLGEXp+oUnQIAAAQIECBAgQMAo8gMECBAgQIAAAQIECKQFjKJ0/cITIECAAAECBAgQIGAU+QECBAgQIECAAAECBNICRlG6fuEJECBAgAABAgQIEHjAJAI58EltqQAAAABJRU5ErkJggg==">
          <a:extLst>
            <a:ext uri="{FF2B5EF4-FFF2-40B4-BE49-F238E27FC236}">
              <a16:creationId xmlns:a16="http://schemas.microsoft.com/office/drawing/2014/main" id="{00000000-0008-0000-0600-0000031C0000}"/>
            </a:ext>
          </a:extLst>
        </xdr:cNvPr>
        <xdr:cNvSpPr>
          <a:spLocks noChangeAspect="1" noChangeArrowheads="1"/>
        </xdr:cNvSpPr>
      </xdr:nvSpPr>
      <xdr:spPr bwMode="auto">
        <a:xfrm>
          <a:off x="1071563" y="273796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8659</xdr:colOff>
      <xdr:row>50</xdr:row>
      <xdr:rowOff>77932</xdr:rowOff>
    </xdr:from>
    <xdr:to>
      <xdr:col>1</xdr:col>
      <xdr:colOff>1590330</xdr:colOff>
      <xdr:row>50</xdr:row>
      <xdr:rowOff>1324459</xdr:rowOff>
    </xdr:to>
    <xdr:pic>
      <xdr:nvPicPr>
        <xdr:cNvPr id="8" name="Picture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1082386" y="27518592"/>
          <a:ext cx="1671206" cy="1244622"/>
        </a:xfrm>
        <a:prstGeom prst="rect">
          <a:avLst/>
        </a:prstGeom>
      </xdr:spPr>
    </xdr:pic>
    <xdr:clientData/>
  </xdr:twoCellAnchor>
  <xdr:twoCellAnchor editAs="oneCell">
    <xdr:from>
      <xdr:col>1</xdr:col>
      <xdr:colOff>69273</xdr:colOff>
      <xdr:row>51</xdr:row>
      <xdr:rowOff>60614</xdr:rowOff>
    </xdr:from>
    <xdr:to>
      <xdr:col>1</xdr:col>
      <xdr:colOff>1589002</xdr:colOff>
      <xdr:row>51</xdr:row>
      <xdr:rowOff>1169843</xdr:rowOff>
    </xdr:to>
    <xdr:pic>
      <xdr:nvPicPr>
        <xdr:cNvPr id="12" name="Picture 1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a:xfrm>
          <a:off x="1143000" y="28852092"/>
          <a:ext cx="1508299" cy="1099704"/>
        </a:xfrm>
        <a:prstGeom prst="rect">
          <a:avLst/>
        </a:prstGeom>
      </xdr:spPr>
    </xdr:pic>
    <xdr:clientData/>
  </xdr:twoCellAnchor>
  <xdr:twoCellAnchor editAs="oneCell">
    <xdr:from>
      <xdr:col>1</xdr:col>
      <xdr:colOff>8659</xdr:colOff>
      <xdr:row>53</xdr:row>
      <xdr:rowOff>121227</xdr:rowOff>
    </xdr:from>
    <xdr:to>
      <xdr:col>1</xdr:col>
      <xdr:colOff>1589258</xdr:colOff>
      <xdr:row>53</xdr:row>
      <xdr:rowOff>1284489</xdr:rowOff>
    </xdr:to>
    <xdr:pic>
      <xdr:nvPicPr>
        <xdr:cNvPr id="13" name="Picture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17" cstate="email">
          <a:extLst>
            <a:ext uri="{28A0092B-C50C-407E-A947-70E740481C1C}">
              <a14:useLocalDpi xmlns:a14="http://schemas.microsoft.com/office/drawing/2010/main"/>
            </a:ext>
          </a:extLst>
        </a:blip>
        <a:stretch>
          <a:fillRect/>
        </a:stretch>
      </xdr:blipFill>
      <xdr:spPr>
        <a:xfrm>
          <a:off x="1082386" y="31614342"/>
          <a:ext cx="1649179" cy="1168977"/>
        </a:xfrm>
        <a:prstGeom prst="rect">
          <a:avLst/>
        </a:prstGeom>
      </xdr:spPr>
    </xdr:pic>
    <xdr:clientData/>
  </xdr:twoCellAnchor>
  <xdr:twoCellAnchor editAs="oneCell">
    <xdr:from>
      <xdr:col>1</xdr:col>
      <xdr:colOff>17318</xdr:colOff>
      <xdr:row>52</xdr:row>
      <xdr:rowOff>147205</xdr:rowOff>
    </xdr:from>
    <xdr:to>
      <xdr:col>1</xdr:col>
      <xdr:colOff>1590297</xdr:colOff>
      <xdr:row>52</xdr:row>
      <xdr:rowOff>1323802</xdr:rowOff>
    </xdr:to>
    <xdr:pic>
      <xdr:nvPicPr>
        <xdr:cNvPr id="50" name="Picture 49">
          <a:extLst>
            <a:ext uri="{FF2B5EF4-FFF2-40B4-BE49-F238E27FC236}">
              <a16:creationId xmlns:a16="http://schemas.microsoft.com/office/drawing/2014/main" id="{00000000-0008-0000-0600-00003200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1091045" y="30289501"/>
          <a:ext cx="1649179" cy="1168977"/>
        </a:xfrm>
        <a:prstGeom prst="rect">
          <a:avLst/>
        </a:prstGeom>
      </xdr:spPr>
    </xdr:pic>
    <xdr:clientData/>
  </xdr:twoCellAnchor>
  <xdr:twoCellAnchor>
    <xdr:from>
      <xdr:col>1</xdr:col>
      <xdr:colOff>242454</xdr:colOff>
      <xdr:row>34</xdr:row>
      <xdr:rowOff>346363</xdr:rowOff>
    </xdr:from>
    <xdr:to>
      <xdr:col>1</xdr:col>
      <xdr:colOff>1584532</xdr:colOff>
      <xdr:row>34</xdr:row>
      <xdr:rowOff>1091045</xdr:rowOff>
    </xdr:to>
    <xdr:pic>
      <xdr:nvPicPr>
        <xdr:cNvPr id="51" name="Picture 1" descr="Picture">
          <a:extLst>
            <a:ext uri="{FF2B5EF4-FFF2-40B4-BE49-F238E27FC236}">
              <a16:creationId xmlns:a16="http://schemas.microsoft.com/office/drawing/2014/main" id="{00000000-0008-0000-0600-000033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316181" y="12928023"/>
          <a:ext cx="1342078" cy="744682"/>
        </a:xfrm>
        <a:prstGeom prst="rect">
          <a:avLst/>
        </a:prstGeom>
      </xdr:spPr>
    </xdr:pic>
    <xdr:clientData/>
  </xdr:twoCellAnchor>
  <xdr:twoCellAnchor>
    <xdr:from>
      <xdr:col>1</xdr:col>
      <xdr:colOff>51955</xdr:colOff>
      <xdr:row>27</xdr:row>
      <xdr:rowOff>285750</xdr:rowOff>
    </xdr:from>
    <xdr:to>
      <xdr:col>1</xdr:col>
      <xdr:colOff>1412038</xdr:colOff>
      <xdr:row>27</xdr:row>
      <xdr:rowOff>1177636</xdr:rowOff>
    </xdr:to>
    <xdr:pic>
      <xdr:nvPicPr>
        <xdr:cNvPr id="52" name="Picture 1" descr="Picture">
          <a:extLst>
            <a:ext uri="{FF2B5EF4-FFF2-40B4-BE49-F238E27FC236}">
              <a16:creationId xmlns:a16="http://schemas.microsoft.com/office/drawing/2014/main" id="{00000000-0008-0000-0600-000034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1125682" y="7464137"/>
          <a:ext cx="1360083" cy="891886"/>
        </a:xfrm>
        <a:prstGeom prst="rect">
          <a:avLst/>
        </a:prstGeom>
      </xdr:spPr>
    </xdr:pic>
    <xdr:clientData/>
  </xdr:twoCellAnchor>
  <xdr:twoCellAnchor>
    <xdr:from>
      <xdr:col>1</xdr:col>
      <xdr:colOff>86590</xdr:colOff>
      <xdr:row>37</xdr:row>
      <xdr:rowOff>363682</xdr:rowOff>
    </xdr:from>
    <xdr:to>
      <xdr:col>1</xdr:col>
      <xdr:colOff>1588049</xdr:colOff>
      <xdr:row>37</xdr:row>
      <xdr:rowOff>1194953</xdr:rowOff>
    </xdr:to>
    <xdr:pic>
      <xdr:nvPicPr>
        <xdr:cNvPr id="58" name="Picture 1" descr="Picture">
          <a:extLst>
            <a:ext uri="{FF2B5EF4-FFF2-40B4-BE49-F238E27FC236}">
              <a16:creationId xmlns:a16="http://schemas.microsoft.com/office/drawing/2014/main" id="{00000000-0008-0000-0600-00003A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160317" y="16997797"/>
          <a:ext cx="1501459" cy="831271"/>
        </a:xfrm>
        <a:prstGeom prst="rect">
          <a:avLst/>
        </a:prstGeom>
      </xdr:spPr>
    </xdr:pic>
    <xdr:clientData/>
  </xdr:twoCellAnchor>
  <xdr:twoCellAnchor>
    <xdr:from>
      <xdr:col>1</xdr:col>
      <xdr:colOff>25976</xdr:colOff>
      <xdr:row>38</xdr:row>
      <xdr:rowOff>294409</xdr:rowOff>
    </xdr:from>
    <xdr:to>
      <xdr:col>1</xdr:col>
      <xdr:colOff>1652557</xdr:colOff>
      <xdr:row>38</xdr:row>
      <xdr:rowOff>1194953</xdr:rowOff>
    </xdr:to>
    <xdr:pic>
      <xdr:nvPicPr>
        <xdr:cNvPr id="59" name="Picture 1" descr="Picture">
          <a:extLst>
            <a:ext uri="{FF2B5EF4-FFF2-40B4-BE49-F238E27FC236}">
              <a16:creationId xmlns:a16="http://schemas.microsoft.com/office/drawing/2014/main" id="{00000000-0008-0000-0600-00003B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1099703" y="18279342"/>
          <a:ext cx="1626581" cy="900544"/>
        </a:xfrm>
        <a:prstGeom prst="rect">
          <a:avLst/>
        </a:prstGeom>
      </xdr:spPr>
    </xdr:pic>
    <xdr:clientData/>
  </xdr:twoCellAnchor>
  <xdr:twoCellAnchor editAs="oneCell">
    <xdr:from>
      <xdr:col>1</xdr:col>
      <xdr:colOff>502227</xdr:colOff>
      <xdr:row>62</xdr:row>
      <xdr:rowOff>1765905</xdr:rowOff>
    </xdr:from>
    <xdr:to>
      <xdr:col>1</xdr:col>
      <xdr:colOff>1895301</xdr:colOff>
      <xdr:row>62</xdr:row>
      <xdr:rowOff>2809357</xdr:rowOff>
    </xdr:to>
    <xdr:pic>
      <xdr:nvPicPr>
        <xdr:cNvPr id="53" name="Рисунок 52" descr="DS-3WF01C-2N">
          <a:extLst>
            <a:ext uri="{FF2B5EF4-FFF2-40B4-BE49-F238E27FC236}">
              <a16:creationId xmlns:a16="http://schemas.microsoft.com/office/drawing/2014/main" id="{00000000-0008-0000-0600-000035000000}"/>
            </a:ext>
          </a:extLst>
        </xdr:cNvPr>
        <xdr:cNvPicPr>
          <a:picLocks noChangeAspect="1" noChangeArrowheads="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1506682" y="67817450"/>
          <a:ext cx="1385454" cy="10339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2718954</xdr:colOff>
      <xdr:row>62</xdr:row>
      <xdr:rowOff>0</xdr:rowOff>
    </xdr:from>
    <xdr:to>
      <xdr:col>3</xdr:col>
      <xdr:colOff>180937</xdr:colOff>
      <xdr:row>62</xdr:row>
      <xdr:rowOff>675946</xdr:rowOff>
    </xdr:to>
    <xdr:pic>
      <xdr:nvPicPr>
        <xdr:cNvPr id="54" name="Рисунок 53" descr="new - Journal of Physical Science">
          <a:extLst>
            <a:ext uri="{FF2B5EF4-FFF2-40B4-BE49-F238E27FC236}">
              <a16:creationId xmlns:a16="http://schemas.microsoft.com/office/drawing/2014/main" id="{00000000-0008-0000-0600-000036000000}"/>
            </a:ext>
          </a:extLst>
        </xdr:cNvPr>
        <xdr:cNvPicPr>
          <a:picLocks noChangeAspect="1" noChangeArrowheads="1"/>
        </xdr:cNvPicPr>
      </xdr:nvPicPr>
      <xdr:blipFill>
        <a:blip xmlns:r="http://schemas.openxmlformats.org/officeDocument/2006/relationships" r:embed="rId24" cstate="email">
          <a:extLst>
            <a:ext uri="{28A0092B-C50C-407E-A947-70E740481C1C}">
              <a14:useLocalDpi xmlns:a14="http://schemas.microsoft.com/office/drawing/2010/main"/>
            </a:ext>
          </a:extLst>
        </a:blip>
        <a:srcRect/>
        <a:stretch>
          <a:fillRect/>
        </a:stretch>
      </xdr:blipFill>
      <xdr:spPr bwMode="auto">
        <a:xfrm rot="3388504">
          <a:off x="5846678" y="45449777"/>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2615046</xdr:colOff>
      <xdr:row>64</xdr:row>
      <xdr:rowOff>1298863</xdr:rowOff>
    </xdr:from>
    <xdr:to>
      <xdr:col>3</xdr:col>
      <xdr:colOff>67504</xdr:colOff>
      <xdr:row>65</xdr:row>
      <xdr:rowOff>639229</xdr:rowOff>
    </xdr:to>
    <xdr:pic>
      <xdr:nvPicPr>
        <xdr:cNvPr id="56" name="Рисунок 55" descr="new - Journal of Physical Science">
          <a:extLst>
            <a:ext uri="{FF2B5EF4-FFF2-40B4-BE49-F238E27FC236}">
              <a16:creationId xmlns:a16="http://schemas.microsoft.com/office/drawing/2014/main" id="{00000000-0008-0000-0600-00003800000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rot="3388504">
          <a:off x="5742770" y="48151412"/>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2542310</xdr:colOff>
      <xdr:row>40</xdr:row>
      <xdr:rowOff>20782</xdr:rowOff>
    </xdr:from>
    <xdr:to>
      <xdr:col>3</xdr:col>
      <xdr:colOff>2908</xdr:colOff>
      <xdr:row>40</xdr:row>
      <xdr:rowOff>713871</xdr:rowOff>
    </xdr:to>
    <xdr:pic>
      <xdr:nvPicPr>
        <xdr:cNvPr id="62" name="Рисунок 61" descr="new - Journal of Physical Science">
          <a:extLst>
            <a:ext uri="{FF2B5EF4-FFF2-40B4-BE49-F238E27FC236}">
              <a16:creationId xmlns:a16="http://schemas.microsoft.com/office/drawing/2014/main" id="{00000000-0008-0000-0600-00003E000000}"/>
            </a:ext>
          </a:extLst>
        </xdr:cNvPr>
        <xdr:cNvPicPr>
          <a:picLocks noChangeAspect="1" noChangeArrowheads="1"/>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bwMode="auto">
        <a:xfrm rot="3388504">
          <a:off x="5739306" y="19254295"/>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1552204</xdr:colOff>
      <xdr:row>31</xdr:row>
      <xdr:rowOff>1466848</xdr:rowOff>
    </xdr:from>
    <xdr:to>
      <xdr:col>2</xdr:col>
      <xdr:colOff>102115</xdr:colOff>
      <xdr:row>32</xdr:row>
      <xdr:rowOff>569088</xdr:rowOff>
    </xdr:to>
    <xdr:pic>
      <xdr:nvPicPr>
        <xdr:cNvPr id="63" name="Рисунок 62" descr="new - Journal of Physical Science">
          <a:extLst>
            <a:ext uri="{FF2B5EF4-FFF2-40B4-BE49-F238E27FC236}">
              <a16:creationId xmlns:a16="http://schemas.microsoft.com/office/drawing/2014/main" id="{00000000-0008-0000-0600-00003F000000}"/>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rot="3388504">
          <a:off x="2592939" y="25822485"/>
          <a:ext cx="680668" cy="6938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2615045</xdr:colOff>
      <xdr:row>43</xdr:row>
      <xdr:rowOff>0</xdr:rowOff>
    </xdr:from>
    <xdr:to>
      <xdr:col>3</xdr:col>
      <xdr:colOff>67503</xdr:colOff>
      <xdr:row>43</xdr:row>
      <xdr:rowOff>689279</xdr:rowOff>
    </xdr:to>
    <xdr:pic>
      <xdr:nvPicPr>
        <xdr:cNvPr id="64" name="Рисунок 63" descr="new - Journal of Physical Science">
          <a:extLst>
            <a:ext uri="{FF2B5EF4-FFF2-40B4-BE49-F238E27FC236}">
              <a16:creationId xmlns:a16="http://schemas.microsoft.com/office/drawing/2014/main" id="{00000000-0008-0000-0600-00004000000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rot="3388504">
          <a:off x="5742769" y="23369094"/>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27708</xdr:colOff>
      <xdr:row>40</xdr:row>
      <xdr:rowOff>157701</xdr:rowOff>
    </xdr:from>
    <xdr:to>
      <xdr:col>1</xdr:col>
      <xdr:colOff>1995055</xdr:colOff>
      <xdr:row>40</xdr:row>
      <xdr:rowOff>1246908</xdr:rowOff>
    </xdr:to>
    <xdr:pic>
      <xdr:nvPicPr>
        <xdr:cNvPr id="66" name="Picture 1" descr="Picture">
          <a:extLst>
            <a:ext uri="{FF2B5EF4-FFF2-40B4-BE49-F238E27FC236}">
              <a16:creationId xmlns:a16="http://schemas.microsoft.com/office/drawing/2014/main" id="{DEBCF6E7-F523-4122-9144-0C7C9A35BEC8}"/>
            </a:ext>
          </a:extLst>
        </xdr:cNvPr>
        <xdr:cNvPicPr>
          <a:picLocks noChangeAspect="1"/>
        </xdr:cNvPicPr>
      </xdr:nvPicPr>
      <xdr:blipFill>
        <a:blip xmlns:r="http://schemas.openxmlformats.org/officeDocument/2006/relationships" r:embed="rId28" cstate="email">
          <a:extLst>
            <a:ext uri="{28A0092B-C50C-407E-A947-70E740481C1C}">
              <a14:useLocalDpi xmlns:a14="http://schemas.microsoft.com/office/drawing/2010/main"/>
            </a:ext>
          </a:extLst>
        </a:blip>
        <a:stretch>
          <a:fillRect/>
        </a:stretch>
      </xdr:blipFill>
      <xdr:spPr>
        <a:xfrm>
          <a:off x="1052944" y="19401665"/>
          <a:ext cx="1967347" cy="1089207"/>
        </a:xfrm>
        <a:prstGeom prst="rect">
          <a:avLst/>
        </a:prstGeom>
      </xdr:spPr>
    </xdr:pic>
    <xdr:clientData/>
  </xdr:twoCellAnchor>
  <xdr:twoCellAnchor editAs="oneCell">
    <xdr:from>
      <xdr:col>2</xdr:col>
      <xdr:colOff>2542310</xdr:colOff>
      <xdr:row>38</xdr:row>
      <xdr:rowOff>214745</xdr:rowOff>
    </xdr:from>
    <xdr:to>
      <xdr:col>3</xdr:col>
      <xdr:colOff>2908</xdr:colOff>
      <xdr:row>38</xdr:row>
      <xdr:rowOff>904024</xdr:rowOff>
    </xdr:to>
    <xdr:pic>
      <xdr:nvPicPr>
        <xdr:cNvPr id="67" name="Рисунок 66" descr="new - Journal of Physical Science">
          <a:extLst>
            <a:ext uri="{FF2B5EF4-FFF2-40B4-BE49-F238E27FC236}">
              <a16:creationId xmlns:a16="http://schemas.microsoft.com/office/drawing/2014/main" id="{33B9D91E-E332-4FB4-8C38-F6BCB1D13592}"/>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rot="3388504">
          <a:off x="5739306" y="18104367"/>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2500747</xdr:colOff>
      <xdr:row>37</xdr:row>
      <xdr:rowOff>117764</xdr:rowOff>
    </xdr:from>
    <xdr:to>
      <xdr:col>2</xdr:col>
      <xdr:colOff>3228073</xdr:colOff>
      <xdr:row>37</xdr:row>
      <xdr:rowOff>827998</xdr:rowOff>
    </xdr:to>
    <xdr:pic>
      <xdr:nvPicPr>
        <xdr:cNvPr id="68" name="Рисунок 67" descr="new - Journal of Physical Science">
          <a:extLst>
            <a:ext uri="{FF2B5EF4-FFF2-40B4-BE49-F238E27FC236}">
              <a16:creationId xmlns:a16="http://schemas.microsoft.com/office/drawing/2014/main" id="{886B48EB-D43D-460B-97E4-1843A9219AA9}"/>
            </a:ext>
          </a:extLst>
        </xdr:cNvPr>
        <xdr:cNvPicPr>
          <a:picLocks noChangeAspect="1" noChangeArrowheads="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rot="3388504">
          <a:off x="5697743" y="16663495"/>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166254</xdr:colOff>
      <xdr:row>30</xdr:row>
      <xdr:rowOff>152399</xdr:rowOff>
    </xdr:from>
    <xdr:to>
      <xdr:col>1</xdr:col>
      <xdr:colOff>1867911</xdr:colOff>
      <xdr:row>30</xdr:row>
      <xdr:rowOff>1094508</xdr:rowOff>
    </xdr:to>
    <xdr:pic>
      <xdr:nvPicPr>
        <xdr:cNvPr id="69" name="Picture 1" descr="Picture">
          <a:extLst>
            <a:ext uri="{FF2B5EF4-FFF2-40B4-BE49-F238E27FC236}">
              <a16:creationId xmlns:a16="http://schemas.microsoft.com/office/drawing/2014/main" id="{EBC273BB-1BC7-4324-A1B7-AE8070AB80C1}"/>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1191490" y="12676908"/>
          <a:ext cx="1701657" cy="942109"/>
        </a:xfrm>
        <a:prstGeom prst="rect">
          <a:avLst/>
        </a:prstGeom>
      </xdr:spPr>
    </xdr:pic>
    <xdr:clientData/>
  </xdr:twoCellAnchor>
  <xdr:twoCellAnchor editAs="oneCell">
    <xdr:from>
      <xdr:col>2</xdr:col>
      <xdr:colOff>2570019</xdr:colOff>
      <xdr:row>39</xdr:row>
      <xdr:rowOff>34634</xdr:rowOff>
    </xdr:from>
    <xdr:to>
      <xdr:col>3</xdr:col>
      <xdr:colOff>1920</xdr:colOff>
      <xdr:row>39</xdr:row>
      <xdr:rowOff>723913</xdr:rowOff>
    </xdr:to>
    <xdr:pic>
      <xdr:nvPicPr>
        <xdr:cNvPr id="70" name="Рисунок 69" descr="new - Journal of Physical Science">
          <a:extLst>
            <a:ext uri="{FF2B5EF4-FFF2-40B4-BE49-F238E27FC236}">
              <a16:creationId xmlns:a16="http://schemas.microsoft.com/office/drawing/2014/main" id="{97052F07-B744-43F1-8A82-7A848553180D}"/>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rot="3388504">
          <a:off x="5767015" y="20612038"/>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83126</xdr:colOff>
      <xdr:row>39</xdr:row>
      <xdr:rowOff>207817</xdr:rowOff>
    </xdr:from>
    <xdr:to>
      <xdr:col>1</xdr:col>
      <xdr:colOff>2060051</xdr:colOff>
      <xdr:row>39</xdr:row>
      <xdr:rowOff>1302326</xdr:rowOff>
    </xdr:to>
    <xdr:pic>
      <xdr:nvPicPr>
        <xdr:cNvPr id="71" name="Picture 1" descr="Picture">
          <a:extLst>
            <a:ext uri="{FF2B5EF4-FFF2-40B4-BE49-F238E27FC236}">
              <a16:creationId xmlns:a16="http://schemas.microsoft.com/office/drawing/2014/main" id="{0C142B00-CA2A-4F85-92A1-56FFE5CCA9DD}"/>
            </a:ext>
          </a:extLst>
        </xdr:cNvPr>
        <xdr:cNvPicPr>
          <a:picLocks noChangeAspect="1"/>
        </xdr:cNvPicPr>
      </xdr:nvPicPr>
      <xdr:blipFill>
        <a:blip xmlns:r="http://schemas.openxmlformats.org/officeDocument/2006/relationships" r:embed="rId31" cstate="email">
          <a:extLst>
            <a:ext uri="{28A0092B-C50C-407E-A947-70E740481C1C}">
              <a14:useLocalDpi xmlns:a14="http://schemas.microsoft.com/office/drawing/2010/main"/>
            </a:ext>
          </a:extLst>
        </a:blip>
        <a:stretch>
          <a:fillRect/>
        </a:stretch>
      </xdr:blipFill>
      <xdr:spPr>
        <a:xfrm>
          <a:off x="1108362" y="20795672"/>
          <a:ext cx="1976925" cy="1094509"/>
        </a:xfrm>
        <a:prstGeom prst="rect">
          <a:avLst/>
        </a:prstGeom>
      </xdr:spPr>
    </xdr:pic>
    <xdr:clientData/>
  </xdr:twoCellAnchor>
  <xdr:twoCellAnchor>
    <xdr:from>
      <xdr:col>1</xdr:col>
      <xdr:colOff>81643</xdr:colOff>
      <xdr:row>19</xdr:row>
      <xdr:rowOff>190499</xdr:rowOff>
    </xdr:from>
    <xdr:to>
      <xdr:col>1</xdr:col>
      <xdr:colOff>2035592</xdr:colOff>
      <xdr:row>19</xdr:row>
      <xdr:rowOff>1275260</xdr:rowOff>
    </xdr:to>
    <xdr:pic>
      <xdr:nvPicPr>
        <xdr:cNvPr id="75" name="Picture 1" descr="Picture">
          <a:extLst>
            <a:ext uri="{FF2B5EF4-FFF2-40B4-BE49-F238E27FC236}">
              <a16:creationId xmlns:a16="http://schemas.microsoft.com/office/drawing/2014/main" id="{A2B9EE62-4F44-4BFD-8E49-7C2BA3E24F19}"/>
            </a:ext>
          </a:extLst>
        </xdr:cNvPr>
        <xdr:cNvPicPr>
          <a:picLocks noChangeAspect="1"/>
        </xdr:cNvPicPr>
      </xdr:nvPicPr>
      <xdr:blipFill>
        <a:blip xmlns:r="http://schemas.openxmlformats.org/officeDocument/2006/relationships" r:embed="rId32" cstate="email">
          <a:extLst>
            <a:ext uri="{28A0092B-C50C-407E-A947-70E740481C1C}">
              <a14:useLocalDpi xmlns:a14="http://schemas.microsoft.com/office/drawing/2010/main"/>
            </a:ext>
          </a:extLst>
        </a:blip>
        <a:stretch>
          <a:fillRect/>
        </a:stretch>
      </xdr:blipFill>
      <xdr:spPr>
        <a:xfrm>
          <a:off x="1115786" y="1959428"/>
          <a:ext cx="1953949" cy="1084761"/>
        </a:xfrm>
        <a:prstGeom prst="rect">
          <a:avLst/>
        </a:prstGeom>
      </xdr:spPr>
    </xdr:pic>
    <xdr:clientData/>
  </xdr:twoCellAnchor>
  <xdr:twoCellAnchor>
    <xdr:from>
      <xdr:col>1</xdr:col>
      <xdr:colOff>142058</xdr:colOff>
      <xdr:row>20</xdr:row>
      <xdr:rowOff>217714</xdr:rowOff>
    </xdr:from>
    <xdr:to>
      <xdr:col>1</xdr:col>
      <xdr:colOff>2076833</xdr:colOff>
      <xdr:row>20</xdr:row>
      <xdr:rowOff>1294583</xdr:rowOff>
    </xdr:to>
    <xdr:pic>
      <xdr:nvPicPr>
        <xdr:cNvPr id="76" name="Picture 1" descr="Picture">
          <a:extLst>
            <a:ext uri="{FF2B5EF4-FFF2-40B4-BE49-F238E27FC236}">
              <a16:creationId xmlns:a16="http://schemas.microsoft.com/office/drawing/2014/main" id="{0AFA68EF-3B9B-4DF7-9F24-444BEC0392BB}"/>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a:xfrm>
          <a:off x="1176201" y="3374571"/>
          <a:ext cx="1934775" cy="1076869"/>
        </a:xfrm>
        <a:prstGeom prst="rect">
          <a:avLst/>
        </a:prstGeom>
      </xdr:spPr>
    </xdr:pic>
    <xdr:clientData/>
  </xdr:twoCellAnchor>
  <xdr:twoCellAnchor>
    <xdr:from>
      <xdr:col>1</xdr:col>
      <xdr:colOff>73751</xdr:colOff>
      <xdr:row>21</xdr:row>
      <xdr:rowOff>173082</xdr:rowOff>
    </xdr:from>
    <xdr:to>
      <xdr:col>2</xdr:col>
      <xdr:colOff>1905</xdr:colOff>
      <xdr:row>21</xdr:row>
      <xdr:rowOff>1343588</xdr:rowOff>
    </xdr:to>
    <xdr:pic>
      <xdr:nvPicPr>
        <xdr:cNvPr id="77" name="Picture 1" descr="Picture">
          <a:extLst>
            <a:ext uri="{FF2B5EF4-FFF2-40B4-BE49-F238E27FC236}">
              <a16:creationId xmlns:a16="http://schemas.microsoft.com/office/drawing/2014/main" id="{F0886EA8-12CA-4D4D-8529-070A8F75C87A}"/>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1107894" y="4717868"/>
          <a:ext cx="2091690" cy="1170506"/>
        </a:xfrm>
        <a:prstGeom prst="rect">
          <a:avLst/>
        </a:prstGeom>
      </xdr:spPr>
    </xdr:pic>
    <xdr:clientData/>
  </xdr:twoCellAnchor>
  <xdr:twoCellAnchor>
    <xdr:from>
      <xdr:col>1</xdr:col>
      <xdr:colOff>217714</xdr:colOff>
      <xdr:row>36</xdr:row>
      <xdr:rowOff>320584</xdr:rowOff>
    </xdr:from>
    <xdr:to>
      <xdr:col>1</xdr:col>
      <xdr:colOff>1912758</xdr:colOff>
      <xdr:row>36</xdr:row>
      <xdr:rowOff>1076870</xdr:rowOff>
    </xdr:to>
    <xdr:pic>
      <xdr:nvPicPr>
        <xdr:cNvPr id="72" name="Picture 1" descr="Picture">
          <a:extLst>
            <a:ext uri="{FF2B5EF4-FFF2-40B4-BE49-F238E27FC236}">
              <a16:creationId xmlns:a16="http://schemas.microsoft.com/office/drawing/2014/main" id="{6F39C4D7-6496-4ED0-8D09-160356D11113}"/>
            </a:ext>
          </a:extLst>
        </xdr:cNvPr>
        <xdr:cNvPicPr>
          <a:picLocks noChangeAspect="1"/>
        </xdr:cNvPicPr>
      </xdr:nvPicPr>
      <xdr:blipFill rotWithShape="1">
        <a:blip xmlns:r="http://schemas.openxmlformats.org/officeDocument/2006/relationships" r:embed="rId35" cstate="email">
          <a:extLst>
            <a:ext uri="{28A0092B-C50C-407E-A947-70E740481C1C}">
              <a14:useLocalDpi xmlns:a14="http://schemas.microsoft.com/office/drawing/2010/main"/>
            </a:ext>
          </a:extLst>
        </a:blip>
        <a:srcRect/>
        <a:stretch/>
      </xdr:blipFill>
      <xdr:spPr>
        <a:xfrm>
          <a:off x="1251857" y="21071477"/>
          <a:ext cx="1695044" cy="756286"/>
        </a:xfrm>
        <a:prstGeom prst="rect">
          <a:avLst/>
        </a:prstGeom>
      </xdr:spPr>
    </xdr:pic>
    <xdr:clientData/>
  </xdr:twoCellAnchor>
  <xdr:twoCellAnchor editAs="oneCell">
    <xdr:from>
      <xdr:col>2</xdr:col>
      <xdr:colOff>2627884</xdr:colOff>
      <xdr:row>63</xdr:row>
      <xdr:rowOff>1366131</xdr:rowOff>
    </xdr:from>
    <xdr:to>
      <xdr:col>3</xdr:col>
      <xdr:colOff>79574</xdr:colOff>
      <xdr:row>64</xdr:row>
      <xdr:rowOff>637153</xdr:rowOff>
    </xdr:to>
    <xdr:pic>
      <xdr:nvPicPr>
        <xdr:cNvPr id="73" name="Рисунок 72" descr="new - Journal of Physical Science">
          <a:extLst>
            <a:ext uri="{FF2B5EF4-FFF2-40B4-BE49-F238E27FC236}">
              <a16:creationId xmlns:a16="http://schemas.microsoft.com/office/drawing/2014/main" id="{9C22DE0D-E045-4221-8444-2F9A10401E0C}"/>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60123" y="72394255"/>
          <a:ext cx="702712" cy="794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1579763</xdr:colOff>
      <xdr:row>30</xdr:row>
      <xdr:rowOff>1160319</xdr:rowOff>
    </xdr:from>
    <xdr:ext cx="710181" cy="684478"/>
    <xdr:pic>
      <xdr:nvPicPr>
        <xdr:cNvPr id="83" name="Рисунок 82" descr="new - Journal of Physical Science">
          <a:extLst>
            <a:ext uri="{FF2B5EF4-FFF2-40B4-BE49-F238E27FC236}">
              <a16:creationId xmlns:a16="http://schemas.microsoft.com/office/drawing/2014/main" id="{F518DBDD-956E-48DD-B469-7278C589AB56}"/>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rot="3388504">
          <a:off x="2614388" y="16526012"/>
          <a:ext cx="684478" cy="7101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337458</xdr:colOff>
      <xdr:row>31</xdr:row>
      <xdr:rowOff>468085</xdr:rowOff>
    </xdr:from>
    <xdr:to>
      <xdr:col>1</xdr:col>
      <xdr:colOff>1625953</xdr:colOff>
      <xdr:row>31</xdr:row>
      <xdr:rowOff>1132658</xdr:rowOff>
    </xdr:to>
    <xdr:pic>
      <xdr:nvPicPr>
        <xdr:cNvPr id="5" name="Рисунок 4">
          <a:extLst>
            <a:ext uri="{FF2B5EF4-FFF2-40B4-BE49-F238E27FC236}">
              <a16:creationId xmlns:a16="http://schemas.microsoft.com/office/drawing/2014/main" id="{792A2E2F-3C38-42FF-9127-3EEA19E8217B}"/>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1371601" y="17177656"/>
          <a:ext cx="1267540" cy="653143"/>
        </a:xfrm>
        <a:prstGeom prst="rect">
          <a:avLst/>
        </a:prstGeom>
      </xdr:spPr>
    </xdr:pic>
    <xdr:clientData/>
  </xdr:twoCellAnchor>
  <xdr:twoCellAnchor editAs="oneCell">
    <xdr:from>
      <xdr:col>1</xdr:col>
      <xdr:colOff>138547</xdr:colOff>
      <xdr:row>46</xdr:row>
      <xdr:rowOff>207817</xdr:rowOff>
    </xdr:from>
    <xdr:to>
      <xdr:col>1</xdr:col>
      <xdr:colOff>1856753</xdr:colOff>
      <xdr:row>46</xdr:row>
      <xdr:rowOff>1284159</xdr:rowOff>
    </xdr:to>
    <xdr:pic>
      <xdr:nvPicPr>
        <xdr:cNvPr id="14" name="Рисунок 13">
          <a:extLst>
            <a:ext uri="{FF2B5EF4-FFF2-40B4-BE49-F238E27FC236}">
              <a16:creationId xmlns:a16="http://schemas.microsoft.com/office/drawing/2014/main" id="{211A1615-311D-45FF-94D0-9A615D2C3857}"/>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a:ext>
          </a:extLst>
        </a:blip>
        <a:stretch>
          <a:fillRect/>
        </a:stretch>
      </xdr:blipFill>
      <xdr:spPr>
        <a:xfrm>
          <a:off x="1163783" y="37282581"/>
          <a:ext cx="1697251" cy="1053482"/>
        </a:xfrm>
        <a:prstGeom prst="rect">
          <a:avLst/>
        </a:prstGeom>
      </xdr:spPr>
    </xdr:pic>
    <xdr:clientData/>
  </xdr:twoCellAnchor>
  <xdr:twoCellAnchor editAs="oneCell">
    <xdr:from>
      <xdr:col>1</xdr:col>
      <xdr:colOff>138546</xdr:colOff>
      <xdr:row>47</xdr:row>
      <xdr:rowOff>90571</xdr:rowOff>
    </xdr:from>
    <xdr:to>
      <xdr:col>1</xdr:col>
      <xdr:colOff>1780086</xdr:colOff>
      <xdr:row>47</xdr:row>
      <xdr:rowOff>1330854</xdr:rowOff>
    </xdr:to>
    <xdr:pic>
      <xdr:nvPicPr>
        <xdr:cNvPr id="15" name="Рисунок 14">
          <a:extLst>
            <a:ext uri="{FF2B5EF4-FFF2-40B4-BE49-F238E27FC236}">
              <a16:creationId xmlns:a16="http://schemas.microsoft.com/office/drawing/2014/main" id="{10A2D362-778A-4EBF-BB5F-7FED09BEF0B3}"/>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1172689" y="38626000"/>
          <a:ext cx="1635825" cy="1240283"/>
        </a:xfrm>
        <a:prstGeom prst="rect">
          <a:avLst/>
        </a:prstGeom>
      </xdr:spPr>
    </xdr:pic>
    <xdr:clientData/>
  </xdr:twoCellAnchor>
  <xdr:twoCellAnchor editAs="oneCell">
    <xdr:from>
      <xdr:col>1</xdr:col>
      <xdr:colOff>789709</xdr:colOff>
      <xdr:row>63</xdr:row>
      <xdr:rowOff>221673</xdr:rowOff>
    </xdr:from>
    <xdr:to>
      <xdr:col>1</xdr:col>
      <xdr:colOff>1397330</xdr:colOff>
      <xdr:row>63</xdr:row>
      <xdr:rowOff>1360723</xdr:rowOff>
    </xdr:to>
    <xdr:pic>
      <xdr:nvPicPr>
        <xdr:cNvPr id="2" name="Рисунок 1">
          <a:extLst>
            <a:ext uri="{FF2B5EF4-FFF2-40B4-BE49-F238E27FC236}">
              <a16:creationId xmlns:a16="http://schemas.microsoft.com/office/drawing/2014/main" id="{EFB40E9D-CC1B-491B-A533-760078A23017}"/>
            </a:ext>
          </a:extLst>
        </xdr:cNvPr>
        <xdr:cNvPicPr>
          <a:picLocks noChangeAspect="1"/>
        </xdr:cNvPicPr>
      </xdr:nvPicPr>
      <xdr:blipFill>
        <a:blip xmlns:r="http://schemas.openxmlformats.org/officeDocument/2006/relationships" r:embed="rId40"/>
        <a:stretch>
          <a:fillRect/>
        </a:stretch>
      </xdr:blipFill>
      <xdr:spPr>
        <a:xfrm>
          <a:off x="1814945" y="56762073"/>
          <a:ext cx="590476" cy="1123810"/>
        </a:xfrm>
        <a:prstGeom prst="rect">
          <a:avLst/>
        </a:prstGeom>
      </xdr:spPr>
    </xdr:pic>
    <xdr:clientData/>
  </xdr:twoCellAnchor>
  <xdr:twoCellAnchor editAs="oneCell">
    <xdr:from>
      <xdr:col>1</xdr:col>
      <xdr:colOff>228600</xdr:colOff>
      <xdr:row>55</xdr:row>
      <xdr:rowOff>518160</xdr:rowOff>
    </xdr:from>
    <xdr:to>
      <xdr:col>1</xdr:col>
      <xdr:colOff>1817370</xdr:colOff>
      <xdr:row>55</xdr:row>
      <xdr:rowOff>1219929</xdr:rowOff>
    </xdr:to>
    <xdr:pic>
      <xdr:nvPicPr>
        <xdr:cNvPr id="60" name="图片 6">
          <a:extLst>
            <a:ext uri="{FF2B5EF4-FFF2-40B4-BE49-F238E27FC236}">
              <a16:creationId xmlns:a16="http://schemas.microsoft.com/office/drawing/2014/main" id="{0EAC8438-77B9-40BA-8A77-B96F04C89FC5}"/>
            </a:ext>
          </a:extLst>
        </xdr:cNvPr>
        <xdr:cNvPicPr>
          <a:picLocks noChangeAspect="1" noChangeArrowheads="1"/>
        </xdr:cNvPicPr>
      </xdr:nvPicPr>
      <xdr:blipFill>
        <a:blip xmlns:r="http://schemas.openxmlformats.org/officeDocument/2006/relationships" r:embed="rId41" cstate="email">
          <a:extLst>
            <a:ext uri="{28A0092B-C50C-407E-A947-70E740481C1C}">
              <a14:useLocalDpi xmlns:a14="http://schemas.microsoft.com/office/drawing/2010/main"/>
            </a:ext>
          </a:extLst>
        </a:blip>
        <a:srcRect/>
        <a:stretch>
          <a:fillRect/>
        </a:stretch>
      </xdr:blipFill>
      <xdr:spPr bwMode="auto">
        <a:xfrm>
          <a:off x="1264920" y="47365920"/>
          <a:ext cx="1569720" cy="7017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76200</xdr:colOff>
      <xdr:row>56</xdr:row>
      <xdr:rowOff>243840</xdr:rowOff>
    </xdr:from>
    <xdr:to>
      <xdr:col>1</xdr:col>
      <xdr:colOff>2047875</xdr:colOff>
      <xdr:row>56</xdr:row>
      <xdr:rowOff>1066800</xdr:rowOff>
    </xdr:to>
    <xdr:pic>
      <xdr:nvPicPr>
        <xdr:cNvPr id="61" name="图片 5">
          <a:extLst>
            <a:ext uri="{FF2B5EF4-FFF2-40B4-BE49-F238E27FC236}">
              <a16:creationId xmlns:a16="http://schemas.microsoft.com/office/drawing/2014/main" id="{CDC201A7-926C-41C7-86D9-2C2F30B9B32A}"/>
            </a:ext>
          </a:extLst>
        </xdr:cNvPr>
        <xdr:cNvPicPr>
          <a:picLocks noChangeAspect="1" noChangeArrowheads="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1112520" y="48447960"/>
          <a:ext cx="1965960" cy="82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228600</xdr:colOff>
      <xdr:row>25</xdr:row>
      <xdr:rowOff>45720</xdr:rowOff>
    </xdr:from>
    <xdr:to>
      <xdr:col>1</xdr:col>
      <xdr:colOff>1588683</xdr:colOff>
      <xdr:row>25</xdr:row>
      <xdr:rowOff>937606</xdr:rowOff>
    </xdr:to>
    <xdr:pic>
      <xdr:nvPicPr>
        <xdr:cNvPr id="79" name="Picture 1" descr="Picture">
          <a:extLst>
            <a:ext uri="{FF2B5EF4-FFF2-40B4-BE49-F238E27FC236}">
              <a16:creationId xmlns:a16="http://schemas.microsoft.com/office/drawing/2014/main" id="{FED7C625-9304-4583-A74A-6978F593723C}"/>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1264920" y="10043160"/>
          <a:ext cx="1360083" cy="891886"/>
        </a:xfrm>
        <a:prstGeom prst="rect">
          <a:avLst/>
        </a:prstGeom>
      </xdr:spPr>
    </xdr:pic>
    <xdr:clientData/>
  </xdr:twoCellAnchor>
  <xdr:oneCellAnchor>
    <xdr:from>
      <xdr:col>1</xdr:col>
      <xdr:colOff>1600200</xdr:colOff>
      <xdr:row>24</xdr:row>
      <xdr:rowOff>1203960</xdr:rowOff>
    </xdr:from>
    <xdr:ext cx="710181" cy="684478"/>
    <xdr:pic>
      <xdr:nvPicPr>
        <xdr:cNvPr id="80" name="Рисунок 79" descr="new - Journal of Physical Science">
          <a:extLst>
            <a:ext uri="{FF2B5EF4-FFF2-40B4-BE49-F238E27FC236}">
              <a16:creationId xmlns:a16="http://schemas.microsoft.com/office/drawing/2014/main" id="{8B432553-72EC-47A0-82A6-A7821FC27B81}"/>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rot="3388504">
          <a:off x="2649372" y="9832188"/>
          <a:ext cx="684478" cy="71018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81242</xdr:colOff>
      <xdr:row>61</xdr:row>
      <xdr:rowOff>56030</xdr:rowOff>
    </xdr:from>
    <xdr:ext cx="547687" cy="390525"/>
    <xdr:pic>
      <xdr:nvPicPr>
        <xdr:cNvPr id="81" name="图片 2">
          <a:extLst>
            <a:ext uri="{FF2B5EF4-FFF2-40B4-BE49-F238E27FC236}">
              <a16:creationId xmlns:a16="http://schemas.microsoft.com/office/drawing/2014/main" id="{F9A12E83-E5F7-4A0C-ABE8-21E59F3A327A}"/>
            </a:ext>
          </a:extLst>
        </xdr:cNvPr>
        <xdr:cNvPicPr>
          <a:picLocks noChangeAspect="1" noChangeArrowheads="1"/>
        </xdr:cNvPicPr>
      </xdr:nvPicPr>
      <xdr:blipFill>
        <a:blip xmlns:r="http://schemas.openxmlformats.org/officeDocument/2006/relationships" r:embed="rId43" cstate="email">
          <a:extLst>
            <a:ext uri="{28A0092B-C50C-407E-A947-70E740481C1C}">
              <a14:useLocalDpi xmlns:a14="http://schemas.microsoft.com/office/drawing/2010/main"/>
            </a:ext>
          </a:extLst>
        </a:blip>
        <a:srcRect/>
        <a:stretch>
          <a:fillRect/>
        </a:stretch>
      </xdr:blipFill>
      <xdr:spPr bwMode="auto">
        <a:xfrm>
          <a:off x="1109942" y="52641650"/>
          <a:ext cx="547687"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688320</xdr:colOff>
      <xdr:row>61</xdr:row>
      <xdr:rowOff>87966</xdr:rowOff>
    </xdr:from>
    <xdr:ext cx="519112" cy="400050"/>
    <xdr:pic>
      <xdr:nvPicPr>
        <xdr:cNvPr id="82" name="图片 5">
          <a:extLst>
            <a:ext uri="{FF2B5EF4-FFF2-40B4-BE49-F238E27FC236}">
              <a16:creationId xmlns:a16="http://schemas.microsoft.com/office/drawing/2014/main" id="{6BB8A2D3-8ADC-417F-AEB9-630B59759571}"/>
            </a:ext>
          </a:extLst>
        </xdr:cNvPr>
        <xdr:cNvPicPr>
          <a:picLocks noChangeAspect="1" noChangeArrowheads="1"/>
        </xdr:cNvPicPr>
      </xdr:nvPicPr>
      <xdr:blipFill>
        <a:blip xmlns:r="http://schemas.openxmlformats.org/officeDocument/2006/relationships" r:embed="rId44" cstate="email">
          <a:extLst>
            <a:ext uri="{28A0092B-C50C-407E-A947-70E740481C1C}">
              <a14:useLocalDpi xmlns:a14="http://schemas.microsoft.com/office/drawing/2010/main"/>
            </a:ext>
          </a:extLst>
        </a:blip>
        <a:srcRect/>
        <a:stretch>
          <a:fillRect/>
        </a:stretch>
      </xdr:blipFill>
      <xdr:spPr bwMode="auto">
        <a:xfrm>
          <a:off x="1717020" y="52673586"/>
          <a:ext cx="519112"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127466</xdr:colOff>
      <xdr:row>61</xdr:row>
      <xdr:rowOff>533400</xdr:rowOff>
    </xdr:from>
    <xdr:ext cx="376237" cy="419100"/>
    <xdr:pic>
      <xdr:nvPicPr>
        <xdr:cNvPr id="84" name="图片 6">
          <a:extLst>
            <a:ext uri="{FF2B5EF4-FFF2-40B4-BE49-F238E27FC236}">
              <a16:creationId xmlns:a16="http://schemas.microsoft.com/office/drawing/2014/main" id="{BC868036-8612-408B-BBE9-180106D37939}"/>
            </a:ext>
          </a:extLst>
        </xdr:cNvPr>
        <xdr:cNvPicPr>
          <a:picLocks noChangeAspect="1" noChangeArrowheads="1"/>
        </xdr:cNvPicPr>
      </xdr:nvPicPr>
      <xdr:blipFill>
        <a:blip xmlns:r="http://schemas.openxmlformats.org/officeDocument/2006/relationships" r:embed="rId45" cstate="email">
          <a:extLst>
            <a:ext uri="{28A0092B-C50C-407E-A947-70E740481C1C}">
              <a14:useLocalDpi xmlns:a14="http://schemas.microsoft.com/office/drawing/2010/main"/>
            </a:ext>
          </a:extLst>
        </a:blip>
        <a:srcRect/>
        <a:stretch>
          <a:fillRect/>
        </a:stretch>
      </xdr:blipFill>
      <xdr:spPr bwMode="auto">
        <a:xfrm>
          <a:off x="1156166" y="53119020"/>
          <a:ext cx="376237"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659185</xdr:colOff>
      <xdr:row>61</xdr:row>
      <xdr:rowOff>545727</xdr:rowOff>
    </xdr:from>
    <xdr:ext cx="438150" cy="395287"/>
    <xdr:pic>
      <xdr:nvPicPr>
        <xdr:cNvPr id="85" name="图片 7" descr="8622e40352ac240dd789ba27e661646">
          <a:extLst>
            <a:ext uri="{FF2B5EF4-FFF2-40B4-BE49-F238E27FC236}">
              <a16:creationId xmlns:a16="http://schemas.microsoft.com/office/drawing/2014/main" id="{31C07CCD-4E4D-480E-BAB6-02C07931F67C}"/>
            </a:ext>
          </a:extLst>
        </xdr:cNvPr>
        <xdr:cNvPicPr>
          <a:picLocks noChangeAspect="1" noChangeArrowheads="1"/>
        </xdr:cNvPicPr>
      </xdr:nvPicPr>
      <xdr:blipFill>
        <a:blip xmlns:r="http://schemas.openxmlformats.org/officeDocument/2006/relationships" r:embed="rId46" cstate="email">
          <a:extLst>
            <a:ext uri="{28A0092B-C50C-407E-A947-70E740481C1C}">
              <a14:useLocalDpi xmlns:a14="http://schemas.microsoft.com/office/drawing/2010/main"/>
            </a:ext>
          </a:extLst>
        </a:blip>
        <a:srcRect/>
        <a:stretch>
          <a:fillRect/>
        </a:stretch>
      </xdr:blipFill>
      <xdr:spPr bwMode="auto">
        <a:xfrm>
          <a:off x="1687885" y="53131347"/>
          <a:ext cx="438150" cy="395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2651760</xdr:colOff>
      <xdr:row>59</xdr:row>
      <xdr:rowOff>118455</xdr:rowOff>
    </xdr:from>
    <xdr:to>
      <xdr:col>3</xdr:col>
      <xdr:colOff>140413</xdr:colOff>
      <xdr:row>59</xdr:row>
      <xdr:rowOff>802710</xdr:rowOff>
    </xdr:to>
    <xdr:pic>
      <xdr:nvPicPr>
        <xdr:cNvPr id="87" name="Рисунок 86" descr="new - Journal of Physical Science">
          <a:extLst>
            <a:ext uri="{FF2B5EF4-FFF2-40B4-BE49-F238E27FC236}">
              <a16:creationId xmlns:a16="http://schemas.microsoft.com/office/drawing/2014/main" id="{808271A4-0341-43F7-A8FB-AF1085CA4FF8}"/>
            </a:ext>
          </a:extLst>
        </xdr:cNvPr>
        <xdr:cNvPicPr>
          <a:picLocks noChangeAspect="1" noChangeArrowheads="1"/>
        </xdr:cNvPicPr>
      </xdr:nvPicPr>
      <xdr:blipFill>
        <a:blip xmlns:r="http://schemas.openxmlformats.org/officeDocument/2006/relationships" r:embed="rId47" cstate="email">
          <a:extLst>
            <a:ext uri="{28A0092B-C50C-407E-A947-70E740481C1C}">
              <a14:useLocalDpi xmlns:a14="http://schemas.microsoft.com/office/drawing/2010/main"/>
            </a:ext>
          </a:extLst>
        </a:blip>
        <a:srcRect/>
        <a:stretch>
          <a:fillRect/>
        </a:stretch>
      </xdr:blipFill>
      <xdr:spPr bwMode="auto">
        <a:xfrm rot="3388504">
          <a:off x="5920281" y="56118294"/>
          <a:ext cx="684255" cy="8204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2636520</xdr:colOff>
      <xdr:row>60</xdr:row>
      <xdr:rowOff>27016</xdr:rowOff>
    </xdr:from>
    <xdr:ext cx="820498" cy="684255"/>
    <xdr:pic>
      <xdr:nvPicPr>
        <xdr:cNvPr id="89" name="Рисунок 88" descr="new - Journal of Physical Science">
          <a:extLst>
            <a:ext uri="{FF2B5EF4-FFF2-40B4-BE49-F238E27FC236}">
              <a16:creationId xmlns:a16="http://schemas.microsoft.com/office/drawing/2014/main" id="{79BD5C8D-FAFE-46F5-ACED-7A0610D76C69}"/>
            </a:ext>
          </a:extLst>
        </xdr:cNvPr>
        <xdr:cNvPicPr>
          <a:picLocks noChangeAspect="1" noChangeArrowheads="1"/>
        </xdr:cNvPicPr>
      </xdr:nvPicPr>
      <xdr:blipFill>
        <a:blip xmlns:r="http://schemas.openxmlformats.org/officeDocument/2006/relationships" r:embed="rId48" cstate="email">
          <a:extLst>
            <a:ext uri="{28A0092B-C50C-407E-A947-70E740481C1C}">
              <a14:useLocalDpi xmlns:a14="http://schemas.microsoft.com/office/drawing/2010/main"/>
            </a:ext>
          </a:extLst>
        </a:blip>
        <a:srcRect/>
        <a:stretch>
          <a:fillRect/>
        </a:stretch>
      </xdr:blipFill>
      <xdr:spPr bwMode="auto">
        <a:xfrm rot="3388504">
          <a:off x="5905041" y="57108895"/>
          <a:ext cx="684255" cy="8204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2764971</xdr:colOff>
      <xdr:row>60</xdr:row>
      <xdr:rowOff>1019792</xdr:rowOff>
    </xdr:from>
    <xdr:to>
      <xdr:col>3</xdr:col>
      <xdr:colOff>255529</xdr:colOff>
      <xdr:row>61</xdr:row>
      <xdr:rowOff>635339</xdr:rowOff>
    </xdr:to>
    <xdr:pic>
      <xdr:nvPicPr>
        <xdr:cNvPr id="91" name="Рисунок 90" descr="new - Journal of Physical Science">
          <a:extLst>
            <a:ext uri="{FF2B5EF4-FFF2-40B4-BE49-F238E27FC236}">
              <a16:creationId xmlns:a16="http://schemas.microsoft.com/office/drawing/2014/main" id="{D3BE9D59-6C0B-4AF1-AE3E-8FFF14E263D6}"/>
            </a:ext>
          </a:extLst>
        </xdr:cNvPr>
        <xdr:cNvPicPr>
          <a:picLocks noChangeAspect="1" noChangeArrowheads="1"/>
        </xdr:cNvPicPr>
      </xdr:nvPicPr>
      <xdr:blipFill>
        <a:blip xmlns:r="http://schemas.openxmlformats.org/officeDocument/2006/relationships" r:embed="rId49" cstate="email">
          <a:extLst>
            <a:ext uri="{28A0092B-C50C-407E-A947-70E740481C1C}">
              <a14:useLocalDpi xmlns:a14="http://schemas.microsoft.com/office/drawing/2010/main"/>
            </a:ext>
          </a:extLst>
        </a:blip>
        <a:srcRect/>
        <a:stretch>
          <a:fillRect/>
        </a:stretch>
      </xdr:blipFill>
      <xdr:spPr bwMode="auto">
        <a:xfrm rot="3388504">
          <a:off x="6025872" y="53537291"/>
          <a:ext cx="676635" cy="8128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213361</xdr:colOff>
      <xdr:row>60</xdr:row>
      <xdr:rowOff>152400</xdr:rowOff>
    </xdr:from>
    <xdr:to>
      <xdr:col>1</xdr:col>
      <xdr:colOff>1133475</xdr:colOff>
      <xdr:row>60</xdr:row>
      <xdr:rowOff>981484</xdr:rowOff>
    </xdr:to>
    <xdr:pic>
      <xdr:nvPicPr>
        <xdr:cNvPr id="92" name="Рисунок 91">
          <a:extLst>
            <a:ext uri="{FF2B5EF4-FFF2-40B4-BE49-F238E27FC236}">
              <a16:creationId xmlns:a16="http://schemas.microsoft.com/office/drawing/2014/main" id="{C97A4421-6BEB-4356-B9C0-D942E315CE83}"/>
            </a:ext>
          </a:extLst>
        </xdr:cNvPr>
        <xdr:cNvPicPr>
          <a:picLocks noChangeAspect="1"/>
        </xdr:cNvPicPr>
      </xdr:nvPicPr>
      <xdr:blipFill rotWithShape="1">
        <a:blip xmlns:r="http://schemas.openxmlformats.org/officeDocument/2006/relationships" r:embed="rId50" cstate="email">
          <a:extLst>
            <a:ext uri="{28A0092B-C50C-407E-A947-70E740481C1C}">
              <a14:useLocalDpi xmlns:a14="http://schemas.microsoft.com/office/drawing/2010/main"/>
            </a:ext>
          </a:extLst>
        </a:blip>
        <a:srcRect/>
        <a:stretch/>
      </xdr:blipFill>
      <xdr:spPr>
        <a:xfrm>
          <a:off x="1242061" y="52738020"/>
          <a:ext cx="914399" cy="817654"/>
        </a:xfrm>
        <a:prstGeom prst="rect">
          <a:avLst/>
        </a:prstGeom>
      </xdr:spPr>
    </xdr:pic>
    <xdr:clientData/>
  </xdr:twoCellAnchor>
  <xdr:twoCellAnchor editAs="oneCell">
    <xdr:from>
      <xdr:col>1</xdr:col>
      <xdr:colOff>92826</xdr:colOff>
      <xdr:row>48</xdr:row>
      <xdr:rowOff>121051</xdr:rowOff>
    </xdr:from>
    <xdr:to>
      <xdr:col>1</xdr:col>
      <xdr:colOff>1741986</xdr:colOff>
      <xdr:row>49</xdr:row>
      <xdr:rowOff>25930</xdr:rowOff>
    </xdr:to>
    <xdr:pic>
      <xdr:nvPicPr>
        <xdr:cNvPr id="93" name="Рисунок 92">
          <a:extLst>
            <a:ext uri="{FF2B5EF4-FFF2-40B4-BE49-F238E27FC236}">
              <a16:creationId xmlns:a16="http://schemas.microsoft.com/office/drawing/2014/main" id="{62FD6355-A03F-45C4-A49A-0B615A5737FF}"/>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129146" y="40187011"/>
          <a:ext cx="1635825" cy="1240283"/>
        </a:xfrm>
        <a:prstGeom prst="rect">
          <a:avLst/>
        </a:prstGeom>
      </xdr:spPr>
    </xdr:pic>
    <xdr:clientData/>
  </xdr:twoCellAnchor>
  <xdr:twoCellAnchor editAs="oneCell">
    <xdr:from>
      <xdr:col>1</xdr:col>
      <xdr:colOff>47106</xdr:colOff>
      <xdr:row>49</xdr:row>
      <xdr:rowOff>121051</xdr:rowOff>
    </xdr:from>
    <xdr:to>
      <xdr:col>1</xdr:col>
      <xdr:colOff>1705791</xdr:colOff>
      <xdr:row>50</xdr:row>
      <xdr:rowOff>25928</xdr:rowOff>
    </xdr:to>
    <xdr:pic>
      <xdr:nvPicPr>
        <xdr:cNvPr id="94" name="Рисунок 93">
          <a:extLst>
            <a:ext uri="{FF2B5EF4-FFF2-40B4-BE49-F238E27FC236}">
              <a16:creationId xmlns:a16="http://schemas.microsoft.com/office/drawing/2014/main" id="{96C1B360-99CC-4321-A9CE-FBD41AD05C7E}"/>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083426" y="41543371"/>
          <a:ext cx="1635825" cy="1240283"/>
        </a:xfrm>
        <a:prstGeom prst="rect">
          <a:avLst/>
        </a:prstGeom>
      </xdr:spPr>
    </xdr:pic>
    <xdr:clientData/>
  </xdr:twoCellAnchor>
  <xdr:twoCellAnchor editAs="oneCell">
    <xdr:from>
      <xdr:col>1</xdr:col>
      <xdr:colOff>91441</xdr:colOff>
      <xdr:row>23</xdr:row>
      <xdr:rowOff>340180</xdr:rowOff>
    </xdr:from>
    <xdr:to>
      <xdr:col>1</xdr:col>
      <xdr:colOff>1512571</xdr:colOff>
      <xdr:row>23</xdr:row>
      <xdr:rowOff>792111</xdr:rowOff>
    </xdr:to>
    <xdr:pic>
      <xdr:nvPicPr>
        <xdr:cNvPr id="86" name="Рисунок 85">
          <a:extLst>
            <a:ext uri="{FF2B5EF4-FFF2-40B4-BE49-F238E27FC236}">
              <a16:creationId xmlns:a16="http://schemas.microsoft.com/office/drawing/2014/main" id="{98933C0C-5D1C-41A7-AFEC-F14D76CB1CCE}"/>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1120141" y="8988880"/>
          <a:ext cx="1413510" cy="455741"/>
        </a:xfrm>
        <a:prstGeom prst="rect">
          <a:avLst/>
        </a:prstGeom>
      </xdr:spPr>
    </xdr:pic>
    <xdr:clientData/>
  </xdr:twoCellAnchor>
  <xdr:oneCellAnchor>
    <xdr:from>
      <xdr:col>1</xdr:col>
      <xdr:colOff>92826</xdr:colOff>
      <xdr:row>49</xdr:row>
      <xdr:rowOff>121051</xdr:rowOff>
    </xdr:from>
    <xdr:ext cx="1639635" cy="1239243"/>
    <xdr:pic>
      <xdr:nvPicPr>
        <xdr:cNvPr id="95" name="Рисунок 94">
          <a:extLst>
            <a:ext uri="{FF2B5EF4-FFF2-40B4-BE49-F238E27FC236}">
              <a16:creationId xmlns:a16="http://schemas.microsoft.com/office/drawing/2014/main" id="{E0496ABD-E13B-47AD-B41A-806DB7C780D9}"/>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118062" y="44330906"/>
          <a:ext cx="1639635" cy="1239243"/>
        </a:xfrm>
        <a:prstGeom prst="rect">
          <a:avLst/>
        </a:prstGeom>
      </xdr:spPr>
    </xdr:pic>
    <xdr:clientData/>
  </xdr:oneCellAnchor>
  <xdr:twoCellAnchor editAs="oneCell">
    <xdr:from>
      <xdr:col>1</xdr:col>
      <xdr:colOff>415636</xdr:colOff>
      <xdr:row>44</xdr:row>
      <xdr:rowOff>692727</xdr:rowOff>
    </xdr:from>
    <xdr:to>
      <xdr:col>1</xdr:col>
      <xdr:colOff>1626177</xdr:colOff>
      <xdr:row>44</xdr:row>
      <xdr:rowOff>1057406</xdr:rowOff>
    </xdr:to>
    <xdr:pic>
      <xdr:nvPicPr>
        <xdr:cNvPr id="3" name="Рисунок 2">
          <a:extLst>
            <a:ext uri="{FF2B5EF4-FFF2-40B4-BE49-F238E27FC236}">
              <a16:creationId xmlns:a16="http://schemas.microsoft.com/office/drawing/2014/main" id="{0DD4DA5C-F229-4F24-9245-E1EE449C11B6}"/>
            </a:ext>
          </a:extLst>
        </xdr:cNvPr>
        <xdr:cNvPicPr>
          <a:picLocks noChangeAspect="1"/>
        </xdr:cNvPicPr>
      </xdr:nvPicPr>
      <xdr:blipFill>
        <a:blip xmlns:r="http://schemas.openxmlformats.org/officeDocument/2006/relationships" r:embed="rId53" cstate="screen">
          <a:extLst>
            <a:ext uri="{28A0092B-C50C-407E-A947-70E740481C1C}">
              <a14:useLocalDpi xmlns:a14="http://schemas.microsoft.com/office/drawing/2010/main"/>
            </a:ext>
          </a:extLst>
        </a:blip>
        <a:stretch>
          <a:fillRect/>
        </a:stretch>
      </xdr:blipFill>
      <xdr:spPr>
        <a:xfrm>
          <a:off x="1440872" y="38183127"/>
          <a:ext cx="1191491" cy="357059"/>
        </a:xfrm>
        <a:prstGeom prst="rect">
          <a:avLst/>
        </a:prstGeom>
      </xdr:spPr>
    </xdr:pic>
    <xdr:clientData/>
  </xdr:twoCellAnchor>
  <xdr:twoCellAnchor editAs="oneCell">
    <xdr:from>
      <xdr:col>1</xdr:col>
      <xdr:colOff>554181</xdr:colOff>
      <xdr:row>64</xdr:row>
      <xdr:rowOff>19852</xdr:rowOff>
    </xdr:from>
    <xdr:to>
      <xdr:col>1</xdr:col>
      <xdr:colOff>1333500</xdr:colOff>
      <xdr:row>64</xdr:row>
      <xdr:rowOff>1171306</xdr:rowOff>
    </xdr:to>
    <xdr:pic>
      <xdr:nvPicPr>
        <xdr:cNvPr id="11" name="Рисунок 10">
          <a:extLst>
            <a:ext uri="{FF2B5EF4-FFF2-40B4-BE49-F238E27FC236}">
              <a16:creationId xmlns:a16="http://schemas.microsoft.com/office/drawing/2014/main" id="{6BF80465-379C-04D1-027B-B67FBD9AB554}"/>
            </a:ext>
          </a:extLst>
        </xdr:cNvPr>
        <xdr:cNvPicPr>
          <a:picLocks noChangeAspect="1"/>
        </xdr:cNvPicPr>
      </xdr:nvPicPr>
      <xdr:blipFill>
        <a:blip xmlns:r="http://schemas.openxmlformats.org/officeDocument/2006/relationships" r:embed="rId54" cstate="screen">
          <a:extLst>
            <a:ext uri="{28A0092B-C50C-407E-A947-70E740481C1C}">
              <a14:useLocalDpi xmlns:a14="http://schemas.microsoft.com/office/drawing/2010/main"/>
            </a:ext>
          </a:extLst>
        </a:blip>
        <a:stretch>
          <a:fillRect/>
        </a:stretch>
      </xdr:blipFill>
      <xdr:spPr>
        <a:xfrm flipH="1">
          <a:off x="1558636" y="72704261"/>
          <a:ext cx="779319" cy="1128594"/>
        </a:xfrm>
        <a:prstGeom prst="rect">
          <a:avLst/>
        </a:prstGeom>
      </xdr:spPr>
    </xdr:pic>
    <xdr:clientData/>
  </xdr:twoCellAnchor>
  <xdr:twoCellAnchor editAs="oneCell">
    <xdr:from>
      <xdr:col>1</xdr:col>
      <xdr:colOff>623455</xdr:colOff>
      <xdr:row>65</xdr:row>
      <xdr:rowOff>121228</xdr:rowOff>
    </xdr:from>
    <xdr:to>
      <xdr:col>1</xdr:col>
      <xdr:colOff>1401906</xdr:colOff>
      <xdr:row>65</xdr:row>
      <xdr:rowOff>1247181</xdr:rowOff>
    </xdr:to>
    <xdr:pic>
      <xdr:nvPicPr>
        <xdr:cNvPr id="16" name="Рисунок 15">
          <a:extLst>
            <a:ext uri="{FF2B5EF4-FFF2-40B4-BE49-F238E27FC236}">
              <a16:creationId xmlns:a16="http://schemas.microsoft.com/office/drawing/2014/main" id="{847E3A4E-5BFF-DEFD-DCC0-0D666A1600FD}"/>
            </a:ext>
          </a:extLst>
        </xdr:cNvPr>
        <xdr:cNvPicPr>
          <a:picLocks noChangeAspect="1"/>
        </xdr:cNvPicPr>
      </xdr:nvPicPr>
      <xdr:blipFill>
        <a:blip xmlns:r="http://schemas.openxmlformats.org/officeDocument/2006/relationships" r:embed="rId55" cstate="screen">
          <a:extLst>
            <a:ext uri="{28A0092B-C50C-407E-A947-70E740481C1C}">
              <a14:useLocalDpi xmlns:a14="http://schemas.microsoft.com/office/drawing/2010/main"/>
            </a:ext>
          </a:extLst>
        </a:blip>
        <a:stretch>
          <a:fillRect/>
        </a:stretch>
      </xdr:blipFill>
      <xdr:spPr>
        <a:xfrm>
          <a:off x="1627910" y="74156455"/>
          <a:ext cx="780356" cy="1127858"/>
        </a:xfrm>
        <a:prstGeom prst="rect">
          <a:avLst/>
        </a:prstGeom>
      </xdr:spPr>
    </xdr:pic>
    <xdr:clientData/>
  </xdr:twoCellAnchor>
  <xdr:twoCellAnchor editAs="oneCell">
    <xdr:from>
      <xdr:col>1</xdr:col>
      <xdr:colOff>243379</xdr:colOff>
      <xdr:row>68</xdr:row>
      <xdr:rowOff>269368</xdr:rowOff>
    </xdr:from>
    <xdr:to>
      <xdr:col>1</xdr:col>
      <xdr:colOff>1741979</xdr:colOff>
      <xdr:row>68</xdr:row>
      <xdr:rowOff>916433</xdr:rowOff>
    </xdr:to>
    <xdr:pic>
      <xdr:nvPicPr>
        <xdr:cNvPr id="90" name="图片 8" descr="B42">
          <a:extLst>
            <a:ext uri="{FF2B5EF4-FFF2-40B4-BE49-F238E27FC236}">
              <a16:creationId xmlns:a16="http://schemas.microsoft.com/office/drawing/2014/main" id="{4107933B-9029-462F-BBA4-E368A8B5368B}"/>
            </a:ext>
          </a:extLst>
        </xdr:cNvPr>
        <xdr:cNvPicPr>
          <a:picLocks noChangeAspect="1"/>
        </xdr:cNvPicPr>
      </xdr:nvPicPr>
      <xdr:blipFill>
        <a:blip xmlns:r="http://schemas.openxmlformats.org/officeDocument/2006/relationships" r:embed="rId56" cstate="screen">
          <a:extLst>
            <a:ext uri="{28A0092B-C50C-407E-A947-70E740481C1C}">
              <a14:useLocalDpi xmlns:a14="http://schemas.microsoft.com/office/drawing/2010/main"/>
            </a:ext>
          </a:extLst>
        </a:blip>
        <a:stretch>
          <a:fillRect/>
        </a:stretch>
      </xdr:blipFill>
      <xdr:spPr>
        <a:xfrm>
          <a:off x="1265152" y="78183868"/>
          <a:ext cx="1487170" cy="647065"/>
        </a:xfrm>
        <a:prstGeom prst="rect">
          <a:avLst/>
        </a:prstGeom>
      </xdr:spPr>
    </xdr:pic>
    <xdr:clientData/>
  </xdr:twoCellAnchor>
  <xdr:twoCellAnchor editAs="oneCell">
    <xdr:from>
      <xdr:col>1</xdr:col>
      <xdr:colOff>360219</xdr:colOff>
      <xdr:row>74</xdr:row>
      <xdr:rowOff>181013</xdr:rowOff>
    </xdr:from>
    <xdr:to>
      <xdr:col>1</xdr:col>
      <xdr:colOff>1901999</xdr:colOff>
      <xdr:row>74</xdr:row>
      <xdr:rowOff>826173</xdr:rowOff>
    </xdr:to>
    <xdr:pic>
      <xdr:nvPicPr>
        <xdr:cNvPr id="96" name="图片 9" descr="Q42">
          <a:extLst>
            <a:ext uri="{FF2B5EF4-FFF2-40B4-BE49-F238E27FC236}">
              <a16:creationId xmlns:a16="http://schemas.microsoft.com/office/drawing/2014/main" id="{99750E59-A021-459E-9276-22C565EC2AAC}"/>
            </a:ext>
          </a:extLst>
        </xdr:cNvPr>
        <xdr:cNvPicPr>
          <a:picLocks noChangeAspect="1"/>
        </xdr:cNvPicPr>
      </xdr:nvPicPr>
      <xdr:blipFill>
        <a:blip xmlns:r="http://schemas.openxmlformats.org/officeDocument/2006/relationships" r:embed="rId57" cstate="screen">
          <a:extLst>
            <a:ext uri="{28A0092B-C50C-407E-A947-70E740481C1C}">
              <a14:useLocalDpi xmlns:a14="http://schemas.microsoft.com/office/drawing/2010/main"/>
            </a:ext>
          </a:extLst>
        </a:blip>
        <a:stretch>
          <a:fillRect/>
        </a:stretch>
      </xdr:blipFill>
      <xdr:spPr>
        <a:xfrm>
          <a:off x="1381992" y="86200422"/>
          <a:ext cx="1541780" cy="629920"/>
        </a:xfrm>
        <a:prstGeom prst="rect">
          <a:avLst/>
        </a:prstGeom>
      </xdr:spPr>
    </xdr:pic>
    <xdr:clientData/>
  </xdr:twoCellAnchor>
  <xdr:twoCellAnchor editAs="oneCell">
    <xdr:from>
      <xdr:col>1</xdr:col>
      <xdr:colOff>166602</xdr:colOff>
      <xdr:row>75</xdr:row>
      <xdr:rowOff>109845</xdr:rowOff>
    </xdr:from>
    <xdr:to>
      <xdr:col>1</xdr:col>
      <xdr:colOff>1781407</xdr:colOff>
      <xdr:row>75</xdr:row>
      <xdr:rowOff>760085</xdr:rowOff>
    </xdr:to>
    <xdr:pic>
      <xdr:nvPicPr>
        <xdr:cNvPr id="97" name="图片 10" descr="Q411">
          <a:extLst>
            <a:ext uri="{FF2B5EF4-FFF2-40B4-BE49-F238E27FC236}">
              <a16:creationId xmlns:a16="http://schemas.microsoft.com/office/drawing/2014/main" id="{A17C11F5-A6BD-44BF-83C9-9D0D1D73A197}"/>
            </a:ext>
          </a:extLst>
        </xdr:cNvPr>
        <xdr:cNvPicPr>
          <a:picLocks noChangeAspect="1"/>
        </xdr:cNvPicPr>
      </xdr:nvPicPr>
      <xdr:blipFill>
        <a:blip xmlns:r="http://schemas.openxmlformats.org/officeDocument/2006/relationships" r:embed="rId58" cstate="screen">
          <a:extLst>
            <a:ext uri="{28A0092B-C50C-407E-A947-70E740481C1C}">
              <a14:useLocalDpi xmlns:a14="http://schemas.microsoft.com/office/drawing/2010/main"/>
            </a:ext>
          </a:extLst>
        </a:blip>
        <a:stretch>
          <a:fillRect/>
        </a:stretch>
      </xdr:blipFill>
      <xdr:spPr>
        <a:xfrm>
          <a:off x="1188375" y="87480072"/>
          <a:ext cx="1599565" cy="650240"/>
        </a:xfrm>
        <a:prstGeom prst="rect">
          <a:avLst/>
        </a:prstGeom>
      </xdr:spPr>
    </xdr:pic>
    <xdr:clientData/>
  </xdr:twoCellAnchor>
  <xdr:twoCellAnchor editAs="oneCell">
    <xdr:from>
      <xdr:col>1</xdr:col>
      <xdr:colOff>209667</xdr:colOff>
      <xdr:row>76</xdr:row>
      <xdr:rowOff>314126</xdr:rowOff>
    </xdr:from>
    <xdr:to>
      <xdr:col>1</xdr:col>
      <xdr:colOff>1820027</xdr:colOff>
      <xdr:row>76</xdr:row>
      <xdr:rowOff>1020881</xdr:rowOff>
    </xdr:to>
    <xdr:pic>
      <xdr:nvPicPr>
        <xdr:cNvPr id="98" name="图片 11" descr="Q82B">
          <a:extLst>
            <a:ext uri="{FF2B5EF4-FFF2-40B4-BE49-F238E27FC236}">
              <a16:creationId xmlns:a16="http://schemas.microsoft.com/office/drawing/2014/main" id="{C517E703-719F-4626-AC1F-03B13F741B02}"/>
            </a:ext>
          </a:extLst>
        </xdr:cNvPr>
        <xdr:cNvPicPr>
          <a:picLocks noChangeAspect="1"/>
        </xdr:cNvPicPr>
      </xdr:nvPicPr>
      <xdr:blipFill>
        <a:blip xmlns:r="http://schemas.openxmlformats.org/officeDocument/2006/relationships" r:embed="rId59" cstate="screen">
          <a:extLst>
            <a:ext uri="{28A0092B-C50C-407E-A947-70E740481C1C}">
              <a14:useLocalDpi xmlns:a14="http://schemas.microsoft.com/office/drawing/2010/main"/>
            </a:ext>
          </a:extLst>
        </a:blip>
        <a:stretch>
          <a:fillRect/>
        </a:stretch>
      </xdr:blipFill>
      <xdr:spPr>
        <a:xfrm>
          <a:off x="1231440" y="89035171"/>
          <a:ext cx="1608455" cy="691515"/>
        </a:xfrm>
        <a:prstGeom prst="rect">
          <a:avLst/>
        </a:prstGeom>
      </xdr:spPr>
    </xdr:pic>
    <xdr:clientData/>
  </xdr:twoCellAnchor>
  <xdr:twoCellAnchor editAs="oneCell">
    <xdr:from>
      <xdr:col>1</xdr:col>
      <xdr:colOff>355139</xdr:colOff>
      <xdr:row>77</xdr:row>
      <xdr:rowOff>330829</xdr:rowOff>
    </xdr:from>
    <xdr:to>
      <xdr:col>1</xdr:col>
      <xdr:colOff>1820084</xdr:colOff>
      <xdr:row>77</xdr:row>
      <xdr:rowOff>979799</xdr:rowOff>
    </xdr:to>
    <xdr:pic>
      <xdr:nvPicPr>
        <xdr:cNvPr id="99" name="图片 12" descr="B821B">
          <a:extLst>
            <a:ext uri="{FF2B5EF4-FFF2-40B4-BE49-F238E27FC236}">
              <a16:creationId xmlns:a16="http://schemas.microsoft.com/office/drawing/2014/main" id="{EAC5548F-E51C-40A5-9BC7-451916182EB9}"/>
            </a:ext>
          </a:extLst>
        </xdr:cNvPr>
        <xdr:cNvPicPr>
          <a:picLocks noChangeAspect="1"/>
        </xdr:cNvPicPr>
      </xdr:nvPicPr>
      <xdr:blipFill>
        <a:blip xmlns:r="http://schemas.openxmlformats.org/officeDocument/2006/relationships" r:embed="rId60" cstate="screen">
          <a:extLst>
            <a:ext uri="{28A0092B-C50C-407E-A947-70E740481C1C}">
              <a14:useLocalDpi xmlns:a14="http://schemas.microsoft.com/office/drawing/2010/main"/>
            </a:ext>
          </a:extLst>
        </a:blip>
        <a:stretch>
          <a:fillRect/>
        </a:stretch>
      </xdr:blipFill>
      <xdr:spPr>
        <a:xfrm>
          <a:off x="1376912" y="90402693"/>
          <a:ext cx="1455420" cy="650875"/>
        </a:xfrm>
        <a:prstGeom prst="rect">
          <a:avLst/>
        </a:prstGeom>
      </xdr:spPr>
    </xdr:pic>
    <xdr:clientData/>
  </xdr:twoCellAnchor>
  <xdr:twoCellAnchor editAs="oneCell">
    <xdr:from>
      <xdr:col>1</xdr:col>
      <xdr:colOff>296257</xdr:colOff>
      <xdr:row>71</xdr:row>
      <xdr:rowOff>217980</xdr:rowOff>
    </xdr:from>
    <xdr:to>
      <xdr:col>1</xdr:col>
      <xdr:colOff>1857087</xdr:colOff>
      <xdr:row>71</xdr:row>
      <xdr:rowOff>903780</xdr:rowOff>
    </xdr:to>
    <xdr:pic>
      <xdr:nvPicPr>
        <xdr:cNvPr id="100" name="图片 13" descr="Q1621A">
          <a:extLst>
            <a:ext uri="{FF2B5EF4-FFF2-40B4-BE49-F238E27FC236}">
              <a16:creationId xmlns:a16="http://schemas.microsoft.com/office/drawing/2014/main" id="{B9C0BF3A-52C8-4DC3-A915-48A475F51C3D}"/>
            </a:ext>
          </a:extLst>
        </xdr:cNvPr>
        <xdr:cNvPicPr>
          <a:picLocks noChangeAspect="1"/>
        </xdr:cNvPicPr>
      </xdr:nvPicPr>
      <xdr:blipFill>
        <a:blip xmlns:r="http://schemas.openxmlformats.org/officeDocument/2006/relationships" r:embed="rId61" cstate="screen">
          <a:extLst>
            <a:ext uri="{28A0092B-C50C-407E-A947-70E740481C1C}">
              <a14:useLocalDpi xmlns:a14="http://schemas.microsoft.com/office/drawing/2010/main"/>
            </a:ext>
          </a:extLst>
        </a:blip>
        <a:stretch>
          <a:fillRect/>
        </a:stretch>
      </xdr:blipFill>
      <xdr:spPr>
        <a:xfrm>
          <a:off x="1318030" y="82184935"/>
          <a:ext cx="1551305" cy="674370"/>
        </a:xfrm>
        <a:prstGeom prst="rect">
          <a:avLst/>
        </a:prstGeom>
      </xdr:spPr>
    </xdr:pic>
    <xdr:clientData/>
  </xdr:twoCellAnchor>
  <xdr:twoCellAnchor editAs="oneCell">
    <xdr:from>
      <xdr:col>1</xdr:col>
      <xdr:colOff>623109</xdr:colOff>
      <xdr:row>66</xdr:row>
      <xdr:rowOff>138545</xdr:rowOff>
    </xdr:from>
    <xdr:to>
      <xdr:col>1</xdr:col>
      <xdr:colOff>1399714</xdr:colOff>
      <xdr:row>66</xdr:row>
      <xdr:rowOff>1286625</xdr:rowOff>
    </xdr:to>
    <xdr:pic>
      <xdr:nvPicPr>
        <xdr:cNvPr id="101" name="图片 15">
          <a:extLst>
            <a:ext uri="{FF2B5EF4-FFF2-40B4-BE49-F238E27FC236}">
              <a16:creationId xmlns:a16="http://schemas.microsoft.com/office/drawing/2014/main" id="{C8B2370B-C872-4CDA-B289-CC54008929D9}"/>
            </a:ext>
          </a:extLst>
        </xdr:cNvPr>
        <xdr:cNvPicPr>
          <a:picLocks noChangeAspect="1"/>
        </xdr:cNvPicPr>
      </xdr:nvPicPr>
      <xdr:blipFill>
        <a:blip xmlns:r="http://schemas.openxmlformats.org/officeDocument/2006/relationships" r:embed="rId62" cstate="screen">
          <a:extLst>
            <a:ext uri="{28A0092B-C50C-407E-A947-70E740481C1C}">
              <a14:useLocalDpi xmlns:a14="http://schemas.microsoft.com/office/drawing/2010/main"/>
            </a:ext>
          </a:extLst>
        </a:blip>
        <a:stretch>
          <a:fillRect/>
        </a:stretch>
      </xdr:blipFill>
      <xdr:spPr>
        <a:xfrm>
          <a:off x="1644882" y="75351409"/>
          <a:ext cx="782320" cy="1127125"/>
        </a:xfrm>
        <a:prstGeom prst="rect">
          <a:avLst/>
        </a:prstGeom>
        <a:noFill/>
        <a:ln w="9525">
          <a:noFill/>
        </a:ln>
      </xdr:spPr>
    </xdr:pic>
    <xdr:clientData/>
  </xdr:twoCellAnchor>
  <xdr:twoCellAnchor editAs="oneCell">
    <xdr:from>
      <xdr:col>1</xdr:col>
      <xdr:colOff>529129</xdr:colOff>
      <xdr:row>67</xdr:row>
      <xdr:rowOff>108058</xdr:rowOff>
    </xdr:from>
    <xdr:to>
      <xdr:col>1</xdr:col>
      <xdr:colOff>1475914</xdr:colOff>
      <xdr:row>67</xdr:row>
      <xdr:rowOff>1210418</xdr:rowOff>
    </xdr:to>
    <xdr:pic>
      <xdr:nvPicPr>
        <xdr:cNvPr id="104" name="图片 20">
          <a:extLst>
            <a:ext uri="{FF2B5EF4-FFF2-40B4-BE49-F238E27FC236}">
              <a16:creationId xmlns:a16="http://schemas.microsoft.com/office/drawing/2014/main" id="{0C85BF49-C44B-47EF-8C20-18CADE99883E}"/>
            </a:ext>
          </a:extLst>
        </xdr:cNvPr>
        <xdr:cNvPicPr>
          <a:picLocks noChangeAspect="1"/>
        </xdr:cNvPicPr>
      </xdr:nvPicPr>
      <xdr:blipFill>
        <a:blip xmlns:r="http://schemas.openxmlformats.org/officeDocument/2006/relationships" r:embed="rId63" cstate="screen">
          <a:extLst>
            <a:ext uri="{28A0092B-C50C-407E-A947-70E740481C1C}">
              <a14:useLocalDpi xmlns:a14="http://schemas.microsoft.com/office/drawing/2010/main"/>
            </a:ext>
          </a:extLst>
        </a:blip>
        <a:stretch>
          <a:fillRect/>
        </a:stretch>
      </xdr:blipFill>
      <xdr:spPr>
        <a:xfrm>
          <a:off x="1550902" y="76671740"/>
          <a:ext cx="948690" cy="1085215"/>
        </a:xfrm>
        <a:prstGeom prst="rect">
          <a:avLst/>
        </a:prstGeom>
        <a:noFill/>
        <a:ln w="9525">
          <a:noFill/>
        </a:ln>
      </xdr:spPr>
    </xdr:pic>
    <xdr:clientData/>
  </xdr:twoCellAnchor>
  <xdr:twoCellAnchor editAs="oneCell">
    <xdr:from>
      <xdr:col>1</xdr:col>
      <xdr:colOff>230218</xdr:colOff>
      <xdr:row>69</xdr:row>
      <xdr:rowOff>213690</xdr:rowOff>
    </xdr:from>
    <xdr:to>
      <xdr:col>1</xdr:col>
      <xdr:colOff>1817718</xdr:colOff>
      <xdr:row>69</xdr:row>
      <xdr:rowOff>913460</xdr:rowOff>
    </xdr:to>
    <xdr:pic>
      <xdr:nvPicPr>
        <xdr:cNvPr id="105" name="图片 29" descr="B82A">
          <a:extLst>
            <a:ext uri="{FF2B5EF4-FFF2-40B4-BE49-F238E27FC236}">
              <a16:creationId xmlns:a16="http://schemas.microsoft.com/office/drawing/2014/main" id="{252078AD-E8C6-43AB-8F98-BB28FF176C60}"/>
            </a:ext>
          </a:extLst>
        </xdr:cNvPr>
        <xdr:cNvPicPr>
          <a:picLocks noChangeAspect="1"/>
        </xdr:cNvPicPr>
      </xdr:nvPicPr>
      <xdr:blipFill>
        <a:blip xmlns:r="http://schemas.openxmlformats.org/officeDocument/2006/relationships" r:embed="rId64" cstate="screen">
          <a:extLst>
            <a:ext uri="{28A0092B-C50C-407E-A947-70E740481C1C}">
              <a14:useLocalDpi xmlns:a14="http://schemas.microsoft.com/office/drawing/2010/main"/>
            </a:ext>
          </a:extLst>
        </a:blip>
        <a:stretch>
          <a:fillRect/>
        </a:stretch>
      </xdr:blipFill>
      <xdr:spPr>
        <a:xfrm>
          <a:off x="1251991" y="79479008"/>
          <a:ext cx="1577975" cy="699770"/>
        </a:xfrm>
        <a:prstGeom prst="rect">
          <a:avLst/>
        </a:prstGeom>
      </xdr:spPr>
    </xdr:pic>
    <xdr:clientData/>
  </xdr:twoCellAnchor>
  <xdr:twoCellAnchor editAs="oneCell">
    <xdr:from>
      <xdr:col>1</xdr:col>
      <xdr:colOff>255617</xdr:colOff>
      <xdr:row>73</xdr:row>
      <xdr:rowOff>115334</xdr:rowOff>
    </xdr:from>
    <xdr:to>
      <xdr:col>1</xdr:col>
      <xdr:colOff>1894552</xdr:colOff>
      <xdr:row>73</xdr:row>
      <xdr:rowOff>829074</xdr:rowOff>
    </xdr:to>
    <xdr:pic>
      <xdr:nvPicPr>
        <xdr:cNvPr id="106" name="图片 31" descr="Q41">
          <a:extLst>
            <a:ext uri="{FF2B5EF4-FFF2-40B4-BE49-F238E27FC236}">
              <a16:creationId xmlns:a16="http://schemas.microsoft.com/office/drawing/2014/main" id="{7AA86CB3-6C5C-4D6A-A2FC-ECD3C8915AE2}"/>
            </a:ext>
          </a:extLst>
        </xdr:cNvPr>
        <xdr:cNvPicPr>
          <a:picLocks noChangeAspect="1"/>
        </xdr:cNvPicPr>
      </xdr:nvPicPr>
      <xdr:blipFill>
        <a:blip xmlns:r="http://schemas.openxmlformats.org/officeDocument/2006/relationships" r:embed="rId65" cstate="screen">
          <a:extLst>
            <a:ext uri="{28A0092B-C50C-407E-A947-70E740481C1C}">
              <a14:useLocalDpi xmlns:a14="http://schemas.microsoft.com/office/drawing/2010/main"/>
            </a:ext>
          </a:extLst>
        </a:blip>
        <a:stretch>
          <a:fillRect/>
        </a:stretch>
      </xdr:blipFill>
      <xdr:spPr>
        <a:xfrm>
          <a:off x="1277390" y="84783925"/>
          <a:ext cx="1640840" cy="696595"/>
        </a:xfrm>
        <a:prstGeom prst="rect">
          <a:avLst/>
        </a:prstGeom>
      </xdr:spPr>
    </xdr:pic>
    <xdr:clientData/>
  </xdr:twoCellAnchor>
  <xdr:twoCellAnchor editAs="oneCell">
    <xdr:from>
      <xdr:col>1</xdr:col>
      <xdr:colOff>285924</xdr:colOff>
      <xdr:row>70</xdr:row>
      <xdr:rowOff>360221</xdr:rowOff>
    </xdr:from>
    <xdr:to>
      <xdr:col>1</xdr:col>
      <xdr:colOff>1865169</xdr:colOff>
      <xdr:row>70</xdr:row>
      <xdr:rowOff>1055546</xdr:rowOff>
    </xdr:to>
    <xdr:pic>
      <xdr:nvPicPr>
        <xdr:cNvPr id="107" name="图片 32" descr="B82A">
          <a:extLst>
            <a:ext uri="{FF2B5EF4-FFF2-40B4-BE49-F238E27FC236}">
              <a16:creationId xmlns:a16="http://schemas.microsoft.com/office/drawing/2014/main" id="{D455E516-4427-497D-9D67-79D9111A037C}"/>
            </a:ext>
          </a:extLst>
        </xdr:cNvPr>
        <xdr:cNvPicPr>
          <a:picLocks noChangeAspect="1"/>
        </xdr:cNvPicPr>
      </xdr:nvPicPr>
      <xdr:blipFill>
        <a:blip xmlns:r="http://schemas.openxmlformats.org/officeDocument/2006/relationships" r:embed="rId66" cstate="screen">
          <a:extLst>
            <a:ext uri="{28A0092B-C50C-407E-A947-70E740481C1C}">
              <a14:useLocalDpi xmlns:a14="http://schemas.microsoft.com/office/drawing/2010/main"/>
            </a:ext>
          </a:extLst>
        </a:blip>
        <a:stretch>
          <a:fillRect/>
        </a:stretch>
      </xdr:blipFill>
      <xdr:spPr>
        <a:xfrm>
          <a:off x="1307697" y="80976357"/>
          <a:ext cx="1579245" cy="701040"/>
        </a:xfrm>
        <a:prstGeom prst="rect">
          <a:avLst/>
        </a:prstGeom>
      </xdr:spPr>
    </xdr:pic>
    <xdr:clientData/>
  </xdr:twoCellAnchor>
  <xdr:twoCellAnchor editAs="oneCell">
    <xdr:from>
      <xdr:col>1</xdr:col>
      <xdr:colOff>361027</xdr:colOff>
      <xdr:row>72</xdr:row>
      <xdr:rowOff>316952</xdr:rowOff>
    </xdr:from>
    <xdr:to>
      <xdr:col>1</xdr:col>
      <xdr:colOff>1867247</xdr:colOff>
      <xdr:row>72</xdr:row>
      <xdr:rowOff>980527</xdr:rowOff>
    </xdr:to>
    <xdr:pic>
      <xdr:nvPicPr>
        <xdr:cNvPr id="108" name="图片 33" descr="B2421B">
          <a:extLst>
            <a:ext uri="{FF2B5EF4-FFF2-40B4-BE49-F238E27FC236}">
              <a16:creationId xmlns:a16="http://schemas.microsoft.com/office/drawing/2014/main" id="{7E21A4D5-0FF5-4822-9109-D5CB8E77B7CB}"/>
            </a:ext>
          </a:extLst>
        </xdr:cNvPr>
        <xdr:cNvPicPr>
          <a:picLocks noChangeAspect="1"/>
        </xdr:cNvPicPr>
      </xdr:nvPicPr>
      <xdr:blipFill>
        <a:blip xmlns:r="http://schemas.openxmlformats.org/officeDocument/2006/relationships" r:embed="rId67" cstate="screen">
          <a:extLst>
            <a:ext uri="{28A0092B-C50C-407E-A947-70E740481C1C}">
              <a14:useLocalDpi xmlns:a14="http://schemas.microsoft.com/office/drawing/2010/main"/>
            </a:ext>
          </a:extLst>
        </a:blip>
        <a:stretch>
          <a:fillRect/>
        </a:stretch>
      </xdr:blipFill>
      <xdr:spPr>
        <a:xfrm>
          <a:off x="1382800" y="83634725"/>
          <a:ext cx="1506220" cy="661670"/>
        </a:xfrm>
        <a:prstGeom prst="rect">
          <a:avLst/>
        </a:prstGeom>
      </xdr:spPr>
    </xdr:pic>
    <xdr:clientData/>
  </xdr:twoCellAnchor>
  <xdr:twoCellAnchor editAs="oneCell">
    <xdr:from>
      <xdr:col>1</xdr:col>
      <xdr:colOff>310227</xdr:colOff>
      <xdr:row>78</xdr:row>
      <xdr:rowOff>212703</xdr:rowOff>
    </xdr:from>
    <xdr:to>
      <xdr:col>1</xdr:col>
      <xdr:colOff>1894552</xdr:colOff>
      <xdr:row>78</xdr:row>
      <xdr:rowOff>913743</xdr:rowOff>
    </xdr:to>
    <xdr:pic>
      <xdr:nvPicPr>
        <xdr:cNvPr id="109" name="图片 34" descr="Q1622B">
          <a:extLst>
            <a:ext uri="{FF2B5EF4-FFF2-40B4-BE49-F238E27FC236}">
              <a16:creationId xmlns:a16="http://schemas.microsoft.com/office/drawing/2014/main" id="{F7207E56-D721-46C9-836B-6B56F399D868}"/>
            </a:ext>
          </a:extLst>
        </xdr:cNvPr>
        <xdr:cNvPicPr>
          <a:picLocks noChangeAspect="1"/>
        </xdr:cNvPicPr>
      </xdr:nvPicPr>
      <xdr:blipFill>
        <a:blip xmlns:r="http://schemas.openxmlformats.org/officeDocument/2006/relationships" r:embed="rId68" cstate="screen">
          <a:extLst>
            <a:ext uri="{28A0092B-C50C-407E-A947-70E740481C1C}">
              <a14:useLocalDpi xmlns:a14="http://schemas.microsoft.com/office/drawing/2010/main"/>
            </a:ext>
          </a:extLst>
        </a:blip>
        <a:stretch>
          <a:fillRect/>
        </a:stretch>
      </xdr:blipFill>
      <xdr:spPr>
        <a:xfrm>
          <a:off x="1332000" y="91635385"/>
          <a:ext cx="1590040" cy="701040"/>
        </a:xfrm>
        <a:prstGeom prst="rect">
          <a:avLst/>
        </a:prstGeom>
      </xdr:spPr>
    </xdr:pic>
    <xdr:clientData/>
  </xdr:twoCellAnchor>
  <xdr:twoCellAnchor editAs="oneCell">
    <xdr:from>
      <xdr:col>1</xdr:col>
      <xdr:colOff>400801</xdr:colOff>
      <xdr:row>79</xdr:row>
      <xdr:rowOff>316604</xdr:rowOff>
    </xdr:from>
    <xdr:to>
      <xdr:col>1</xdr:col>
      <xdr:colOff>1893051</xdr:colOff>
      <xdr:row>79</xdr:row>
      <xdr:rowOff>1216399</xdr:rowOff>
    </xdr:to>
    <xdr:pic>
      <xdr:nvPicPr>
        <xdr:cNvPr id="110" name="图片 2" descr="Q2421B">
          <a:extLst>
            <a:ext uri="{FF2B5EF4-FFF2-40B4-BE49-F238E27FC236}">
              <a16:creationId xmlns:a16="http://schemas.microsoft.com/office/drawing/2014/main" id="{40F8139F-D0A6-4925-B5D9-C9BC90D16835}"/>
            </a:ext>
          </a:extLst>
        </xdr:cNvPr>
        <xdr:cNvPicPr>
          <a:picLocks noChangeAspect="1"/>
        </xdr:cNvPicPr>
      </xdr:nvPicPr>
      <xdr:blipFill>
        <a:blip xmlns:r="http://schemas.openxmlformats.org/officeDocument/2006/relationships" r:embed="rId69" cstate="screen">
          <a:extLst>
            <a:ext uri="{28A0092B-C50C-407E-A947-70E740481C1C}">
              <a14:useLocalDpi xmlns:a14="http://schemas.microsoft.com/office/drawing/2010/main"/>
            </a:ext>
          </a:extLst>
        </a:blip>
        <a:stretch>
          <a:fillRect/>
        </a:stretch>
      </xdr:blipFill>
      <xdr:spPr>
        <a:xfrm>
          <a:off x="1422574" y="93090104"/>
          <a:ext cx="1490345" cy="899795"/>
        </a:xfrm>
        <a:prstGeom prst="rect">
          <a:avLst/>
        </a:prstGeom>
      </xdr:spPr>
    </xdr:pic>
    <xdr:clientData/>
  </xdr:twoCellAnchor>
  <xdr:twoCellAnchor editAs="oneCell">
    <xdr:from>
      <xdr:col>2</xdr:col>
      <xdr:colOff>2662521</xdr:colOff>
      <xdr:row>65</xdr:row>
      <xdr:rowOff>1346908</xdr:rowOff>
    </xdr:from>
    <xdr:to>
      <xdr:col>3</xdr:col>
      <xdr:colOff>114211</xdr:colOff>
      <xdr:row>66</xdr:row>
      <xdr:rowOff>714043</xdr:rowOff>
    </xdr:to>
    <xdr:pic>
      <xdr:nvPicPr>
        <xdr:cNvPr id="112" name="Рисунок 111" descr="new - Journal of Physical Science">
          <a:extLst>
            <a:ext uri="{FF2B5EF4-FFF2-40B4-BE49-F238E27FC236}">
              <a16:creationId xmlns:a16="http://schemas.microsoft.com/office/drawing/2014/main" id="{8705AE16-9C2D-47ED-B350-9B2CC81AE4E6}"/>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95712" y="75162307"/>
          <a:ext cx="700807" cy="794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2608661</xdr:colOff>
      <xdr:row>66</xdr:row>
      <xdr:rowOff>1212170</xdr:rowOff>
    </xdr:from>
    <xdr:to>
      <xdr:col>3</xdr:col>
      <xdr:colOff>66066</xdr:colOff>
      <xdr:row>67</xdr:row>
      <xdr:rowOff>560252</xdr:rowOff>
    </xdr:to>
    <xdr:pic>
      <xdr:nvPicPr>
        <xdr:cNvPr id="113" name="Рисунок 112" descr="new - Journal of Physical Science">
          <a:extLst>
            <a:ext uri="{FF2B5EF4-FFF2-40B4-BE49-F238E27FC236}">
              <a16:creationId xmlns:a16="http://schemas.microsoft.com/office/drawing/2014/main" id="{6B7F5667-A76A-4699-BC68-5EC3E759EF34}"/>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43758" y="76376482"/>
          <a:ext cx="698902" cy="7960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2595153</xdr:colOff>
      <xdr:row>67</xdr:row>
      <xdr:rowOff>1296856</xdr:rowOff>
    </xdr:from>
    <xdr:to>
      <xdr:col>3</xdr:col>
      <xdr:colOff>41128</xdr:colOff>
      <xdr:row>68</xdr:row>
      <xdr:rowOff>644938</xdr:rowOff>
    </xdr:to>
    <xdr:pic>
      <xdr:nvPicPr>
        <xdr:cNvPr id="114" name="Рисунок 113" descr="new - Journal of Physical Science">
          <a:extLst>
            <a:ext uri="{FF2B5EF4-FFF2-40B4-BE49-F238E27FC236}">
              <a16:creationId xmlns:a16="http://schemas.microsoft.com/office/drawing/2014/main" id="{CD523C44-E863-4465-89A5-AB43624A3FE6}"/>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26440" y="77815796"/>
          <a:ext cx="698902" cy="7883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2627885</xdr:colOff>
      <xdr:row>69</xdr:row>
      <xdr:rowOff>1266029</xdr:rowOff>
    </xdr:from>
    <xdr:to>
      <xdr:col>3</xdr:col>
      <xdr:colOff>68145</xdr:colOff>
      <xdr:row>70</xdr:row>
      <xdr:rowOff>612208</xdr:rowOff>
    </xdr:to>
    <xdr:pic>
      <xdr:nvPicPr>
        <xdr:cNvPr id="115" name="Рисунок 114" descr="new - Journal of Physical Science">
          <a:extLst>
            <a:ext uri="{FF2B5EF4-FFF2-40B4-BE49-F238E27FC236}">
              <a16:creationId xmlns:a16="http://schemas.microsoft.com/office/drawing/2014/main" id="{5C7D58F5-FA45-4DAC-BE82-8ED85E1BBA9B}"/>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59171" y="80486606"/>
          <a:ext cx="696997" cy="786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2697158</xdr:colOff>
      <xdr:row>70</xdr:row>
      <xdr:rowOff>1337207</xdr:rowOff>
    </xdr:from>
    <xdr:to>
      <xdr:col>3</xdr:col>
      <xdr:colOff>143133</xdr:colOff>
      <xdr:row>71</xdr:row>
      <xdr:rowOff>677672</xdr:rowOff>
    </xdr:to>
    <xdr:pic>
      <xdr:nvPicPr>
        <xdr:cNvPr id="116" name="Рисунок 115" descr="new - Journal of Physical Science">
          <a:extLst>
            <a:ext uri="{FF2B5EF4-FFF2-40B4-BE49-F238E27FC236}">
              <a16:creationId xmlns:a16="http://schemas.microsoft.com/office/drawing/2014/main" id="{51C10E0A-F675-40CE-8B3D-9071287DD44B}"/>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928445" y="81908601"/>
          <a:ext cx="695092" cy="784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2608662</xdr:colOff>
      <xdr:row>71</xdr:row>
      <xdr:rowOff>1198661</xdr:rowOff>
    </xdr:from>
    <xdr:to>
      <xdr:col>3</xdr:col>
      <xdr:colOff>66067</xdr:colOff>
      <xdr:row>72</xdr:row>
      <xdr:rowOff>560077</xdr:rowOff>
    </xdr:to>
    <xdr:pic>
      <xdr:nvPicPr>
        <xdr:cNvPr id="117" name="Рисунок 116" descr="new - Journal of Physical Science">
          <a:extLst>
            <a:ext uri="{FF2B5EF4-FFF2-40B4-BE49-F238E27FC236}">
              <a16:creationId xmlns:a16="http://schemas.microsoft.com/office/drawing/2014/main" id="{30B1F881-247C-479D-8992-F55DB8B31928}"/>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39948" y="83120875"/>
          <a:ext cx="693187" cy="7826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2647108</xdr:colOff>
      <xdr:row>72</xdr:row>
      <xdr:rowOff>1271743</xdr:rowOff>
    </xdr:from>
    <xdr:to>
      <xdr:col>3</xdr:col>
      <xdr:colOff>102608</xdr:colOff>
      <xdr:row>73</xdr:row>
      <xdr:rowOff>612208</xdr:rowOff>
    </xdr:to>
    <xdr:pic>
      <xdr:nvPicPr>
        <xdr:cNvPr id="118" name="Рисунок 117" descr="new - Journal of Physical Science">
          <a:extLst>
            <a:ext uri="{FF2B5EF4-FFF2-40B4-BE49-F238E27FC236}">
              <a16:creationId xmlns:a16="http://schemas.microsoft.com/office/drawing/2014/main" id="{1DF0AC16-DFA9-4427-B5BB-6D062B68B4A1}"/>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78395" y="84544774"/>
          <a:ext cx="691282" cy="780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2616282</xdr:colOff>
      <xdr:row>73</xdr:row>
      <xdr:rowOff>1240917</xdr:rowOff>
    </xdr:from>
    <xdr:to>
      <xdr:col>3</xdr:col>
      <xdr:colOff>66067</xdr:colOff>
      <xdr:row>74</xdr:row>
      <xdr:rowOff>600430</xdr:rowOff>
    </xdr:to>
    <xdr:pic>
      <xdr:nvPicPr>
        <xdr:cNvPr id="119" name="Рисунок 118" descr="new - Journal of Physical Science">
          <a:extLst>
            <a:ext uri="{FF2B5EF4-FFF2-40B4-BE49-F238E27FC236}">
              <a16:creationId xmlns:a16="http://schemas.microsoft.com/office/drawing/2014/main" id="{87B7D401-2E3F-4CFB-8E01-2C8243CBAC37}"/>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48521" y="85863814"/>
          <a:ext cx="687472" cy="7788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2716381</xdr:colOff>
      <xdr:row>74</xdr:row>
      <xdr:rowOff>1011970</xdr:rowOff>
    </xdr:from>
    <xdr:to>
      <xdr:col>3</xdr:col>
      <xdr:colOff>179501</xdr:colOff>
      <xdr:row>75</xdr:row>
      <xdr:rowOff>369583</xdr:rowOff>
    </xdr:to>
    <xdr:pic>
      <xdr:nvPicPr>
        <xdr:cNvPr id="120" name="Рисунок 119" descr="new - Journal of Physical Science">
          <a:extLst>
            <a:ext uri="{FF2B5EF4-FFF2-40B4-BE49-F238E27FC236}">
              <a16:creationId xmlns:a16="http://schemas.microsoft.com/office/drawing/2014/main" id="{30A00589-36AA-48D8-9D6C-13E42E0572B4}"/>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949572" y="86984733"/>
          <a:ext cx="693187" cy="786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2700967</xdr:colOff>
      <xdr:row>75</xdr:row>
      <xdr:rowOff>1302569</xdr:rowOff>
    </xdr:from>
    <xdr:to>
      <xdr:col>3</xdr:col>
      <xdr:colOff>141227</xdr:colOff>
      <xdr:row>76</xdr:row>
      <xdr:rowOff>673513</xdr:rowOff>
    </xdr:to>
    <xdr:pic>
      <xdr:nvPicPr>
        <xdr:cNvPr id="121" name="Рисунок 120" descr="new - Journal of Physical Science">
          <a:extLst>
            <a:ext uri="{FF2B5EF4-FFF2-40B4-BE49-F238E27FC236}">
              <a16:creationId xmlns:a16="http://schemas.microsoft.com/office/drawing/2014/main" id="{6A009117-CF5B-4ED0-81EE-EBC694018D8F}"/>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930348" y="88629960"/>
          <a:ext cx="700807" cy="786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2647108</xdr:colOff>
      <xdr:row>77</xdr:row>
      <xdr:rowOff>22928</xdr:rowOff>
    </xdr:from>
    <xdr:to>
      <xdr:col>3</xdr:col>
      <xdr:colOff>104513</xdr:colOff>
      <xdr:row>77</xdr:row>
      <xdr:rowOff>723735</xdr:rowOff>
    </xdr:to>
    <xdr:pic>
      <xdr:nvPicPr>
        <xdr:cNvPr id="122" name="Рисунок 121" descr="new - Journal of Physical Science">
          <a:extLst>
            <a:ext uri="{FF2B5EF4-FFF2-40B4-BE49-F238E27FC236}">
              <a16:creationId xmlns:a16="http://schemas.microsoft.com/office/drawing/2014/main" id="{12B17E08-32B7-4901-85FC-9028C863D68F}"/>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76489" y="90051956"/>
          <a:ext cx="700807" cy="786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2668236</xdr:colOff>
      <xdr:row>77</xdr:row>
      <xdr:rowOff>1179436</xdr:rowOff>
    </xdr:from>
    <xdr:to>
      <xdr:col>3</xdr:col>
      <xdr:colOff>112306</xdr:colOff>
      <xdr:row>78</xdr:row>
      <xdr:rowOff>533235</xdr:rowOff>
    </xdr:to>
    <xdr:pic>
      <xdr:nvPicPr>
        <xdr:cNvPr id="123" name="Рисунок 122" descr="new - Journal of Physical Science">
          <a:extLst>
            <a:ext uri="{FF2B5EF4-FFF2-40B4-BE49-F238E27FC236}">
              <a16:creationId xmlns:a16="http://schemas.microsoft.com/office/drawing/2014/main" id="{4D95AB87-4467-43ED-A3C3-D39D67158047}"/>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95712" y="91210369"/>
          <a:ext cx="704617" cy="786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2702874</xdr:colOff>
      <xdr:row>78</xdr:row>
      <xdr:rowOff>1246805</xdr:rowOff>
    </xdr:from>
    <xdr:to>
      <xdr:col>3</xdr:col>
      <xdr:colOff>141229</xdr:colOff>
      <xdr:row>79</xdr:row>
      <xdr:rowOff>600601</xdr:rowOff>
    </xdr:to>
    <xdr:pic>
      <xdr:nvPicPr>
        <xdr:cNvPr id="124" name="Рисунок 123" descr="new - Journal of Physical Science">
          <a:extLst>
            <a:ext uri="{FF2B5EF4-FFF2-40B4-BE49-F238E27FC236}">
              <a16:creationId xmlns:a16="http://schemas.microsoft.com/office/drawing/2014/main" id="{A19F1486-DDC5-4858-A991-F035AE754E23}"/>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929398" y="92629508"/>
          <a:ext cx="704617" cy="784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2615046</xdr:colOff>
      <xdr:row>66</xdr:row>
      <xdr:rowOff>1298863</xdr:rowOff>
    </xdr:from>
    <xdr:ext cx="791058" cy="683564"/>
    <xdr:pic>
      <xdr:nvPicPr>
        <xdr:cNvPr id="125" name="Рисунок 124" descr="new - Journal of Physical Science">
          <a:extLst>
            <a:ext uri="{FF2B5EF4-FFF2-40B4-BE49-F238E27FC236}">
              <a16:creationId xmlns:a16="http://schemas.microsoft.com/office/drawing/2014/main" id="{B1F0B38E-A8F3-4321-9964-6D42B722F7B4}"/>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rot="3388504">
          <a:off x="5851528" y="73756343"/>
          <a:ext cx="683564" cy="79105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2627884</xdr:colOff>
      <xdr:row>65</xdr:row>
      <xdr:rowOff>1366131</xdr:rowOff>
    </xdr:from>
    <xdr:ext cx="794100" cy="700807"/>
    <xdr:pic>
      <xdr:nvPicPr>
        <xdr:cNvPr id="126" name="Рисунок 125" descr="new - Journal of Physical Science">
          <a:extLst>
            <a:ext uri="{FF2B5EF4-FFF2-40B4-BE49-F238E27FC236}">
              <a16:creationId xmlns:a16="http://schemas.microsoft.com/office/drawing/2014/main" id="{5A7D2B67-F0F5-4942-ACB8-6FD8790B09DA}"/>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61075" y="72391398"/>
          <a:ext cx="700807" cy="7941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2662521</xdr:colOff>
      <xdr:row>67</xdr:row>
      <xdr:rowOff>1346908</xdr:rowOff>
    </xdr:from>
    <xdr:ext cx="796005" cy="698902"/>
    <xdr:pic>
      <xdr:nvPicPr>
        <xdr:cNvPr id="127" name="Рисунок 126" descr="new - Journal of Physical Science">
          <a:extLst>
            <a:ext uri="{FF2B5EF4-FFF2-40B4-BE49-F238E27FC236}">
              <a16:creationId xmlns:a16="http://schemas.microsoft.com/office/drawing/2014/main" id="{39BB9FC6-2577-4F88-A51B-D4EC26F30936}"/>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95713" y="75164211"/>
          <a:ext cx="698902" cy="7960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2608661</xdr:colOff>
      <xdr:row>68</xdr:row>
      <xdr:rowOff>1212170</xdr:rowOff>
    </xdr:from>
    <xdr:ext cx="788385" cy="698902"/>
    <xdr:pic>
      <xdr:nvPicPr>
        <xdr:cNvPr id="128" name="Рисунок 127" descr="new - Journal of Physical Science">
          <a:extLst>
            <a:ext uri="{FF2B5EF4-FFF2-40B4-BE49-F238E27FC236}">
              <a16:creationId xmlns:a16="http://schemas.microsoft.com/office/drawing/2014/main" id="{FE6249A9-79B8-4B81-BF0B-871D8C58BB67}"/>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43758" y="76378387"/>
          <a:ext cx="698902" cy="78838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2595153</xdr:colOff>
      <xdr:row>69</xdr:row>
      <xdr:rowOff>1296856</xdr:rowOff>
    </xdr:from>
    <xdr:ext cx="786480" cy="698902"/>
    <xdr:pic>
      <xdr:nvPicPr>
        <xdr:cNvPr id="129" name="Рисунок 128" descr="new - Journal of Physical Science">
          <a:extLst>
            <a:ext uri="{FF2B5EF4-FFF2-40B4-BE49-F238E27FC236}">
              <a16:creationId xmlns:a16="http://schemas.microsoft.com/office/drawing/2014/main" id="{D2D1246B-21E0-4201-B045-99AA80B02FCC}"/>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27392" y="77816749"/>
          <a:ext cx="698902" cy="7864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2627885</xdr:colOff>
      <xdr:row>71</xdr:row>
      <xdr:rowOff>1266029</xdr:rowOff>
    </xdr:from>
    <xdr:ext cx="784575" cy="695092"/>
    <xdr:pic>
      <xdr:nvPicPr>
        <xdr:cNvPr id="130" name="Рисунок 129" descr="new - Journal of Physical Science">
          <a:extLst>
            <a:ext uri="{FF2B5EF4-FFF2-40B4-BE49-F238E27FC236}">
              <a16:creationId xmlns:a16="http://schemas.microsoft.com/office/drawing/2014/main" id="{735E858B-D809-4480-8F66-7ED0201A220A}"/>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59172" y="80488510"/>
          <a:ext cx="695092" cy="7845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2697158</xdr:colOff>
      <xdr:row>72</xdr:row>
      <xdr:rowOff>1337207</xdr:rowOff>
    </xdr:from>
    <xdr:ext cx="782670" cy="693187"/>
    <xdr:pic>
      <xdr:nvPicPr>
        <xdr:cNvPr id="131" name="Рисунок 130" descr="new - Journal of Physical Science">
          <a:extLst>
            <a:ext uri="{FF2B5EF4-FFF2-40B4-BE49-F238E27FC236}">
              <a16:creationId xmlns:a16="http://schemas.microsoft.com/office/drawing/2014/main" id="{ACFDBDCB-B4F3-4FB7-B0D5-8FE724F26B31}"/>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926539" y="81908602"/>
          <a:ext cx="693187" cy="7826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2608662</xdr:colOff>
      <xdr:row>73</xdr:row>
      <xdr:rowOff>1198661</xdr:rowOff>
    </xdr:from>
    <xdr:ext cx="780765" cy="691282"/>
    <xdr:pic>
      <xdr:nvPicPr>
        <xdr:cNvPr id="132" name="Рисунок 131" descr="new - Journal of Physical Science">
          <a:extLst>
            <a:ext uri="{FF2B5EF4-FFF2-40B4-BE49-F238E27FC236}">
              <a16:creationId xmlns:a16="http://schemas.microsoft.com/office/drawing/2014/main" id="{7840D886-D1E3-4A12-B87F-CCD5D925AB1F}"/>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43759" y="83124684"/>
          <a:ext cx="691282" cy="78076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2647108</xdr:colOff>
      <xdr:row>74</xdr:row>
      <xdr:rowOff>1271743</xdr:rowOff>
    </xdr:from>
    <xdr:ext cx="778860" cy="687472"/>
    <xdr:pic>
      <xdr:nvPicPr>
        <xdr:cNvPr id="133" name="Рисунок 132" descr="new - Journal of Physical Science">
          <a:extLst>
            <a:ext uri="{FF2B5EF4-FFF2-40B4-BE49-F238E27FC236}">
              <a16:creationId xmlns:a16="http://schemas.microsoft.com/office/drawing/2014/main" id="{EAF403EE-18B4-4016-A3CF-CBA7B0960774}"/>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83157" y="84547632"/>
          <a:ext cx="687472" cy="7788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2616282</xdr:colOff>
      <xdr:row>75</xdr:row>
      <xdr:rowOff>1240917</xdr:rowOff>
    </xdr:from>
    <xdr:ext cx="786480" cy="693187"/>
    <xdr:pic>
      <xdr:nvPicPr>
        <xdr:cNvPr id="134" name="Рисунок 133" descr="new - Journal of Physical Science">
          <a:extLst>
            <a:ext uri="{FF2B5EF4-FFF2-40B4-BE49-F238E27FC236}">
              <a16:creationId xmlns:a16="http://schemas.microsoft.com/office/drawing/2014/main" id="{3DA4A185-7FF3-4744-A34F-6852F96E692D}"/>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45663" y="85859052"/>
          <a:ext cx="693187" cy="7864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2716381</xdr:colOff>
      <xdr:row>76</xdr:row>
      <xdr:rowOff>1011970</xdr:rowOff>
    </xdr:from>
    <xdr:ext cx="786480" cy="700807"/>
    <xdr:pic>
      <xdr:nvPicPr>
        <xdr:cNvPr id="135" name="Рисунок 134" descr="new - Journal of Physical Science">
          <a:extLst>
            <a:ext uri="{FF2B5EF4-FFF2-40B4-BE49-F238E27FC236}">
              <a16:creationId xmlns:a16="http://schemas.microsoft.com/office/drawing/2014/main" id="{37EEA1D5-E0FB-40D2-85BB-E97BECBC28B0}"/>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947667" y="86984733"/>
          <a:ext cx="700807" cy="7864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2700967</xdr:colOff>
      <xdr:row>77</xdr:row>
      <xdr:rowOff>1302569</xdr:rowOff>
    </xdr:from>
    <xdr:ext cx="786480" cy="700807"/>
    <xdr:pic>
      <xdr:nvPicPr>
        <xdr:cNvPr id="136" name="Рисунок 135" descr="new - Journal of Physical Science">
          <a:extLst>
            <a:ext uri="{FF2B5EF4-FFF2-40B4-BE49-F238E27FC236}">
              <a16:creationId xmlns:a16="http://schemas.microsoft.com/office/drawing/2014/main" id="{69EC5726-0FBA-4D62-AD59-73B3DB02C504}"/>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928443" y="88631865"/>
          <a:ext cx="700807" cy="7864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2647108</xdr:colOff>
      <xdr:row>79</xdr:row>
      <xdr:rowOff>22928</xdr:rowOff>
    </xdr:from>
    <xdr:ext cx="786480" cy="704617"/>
    <xdr:pic>
      <xdr:nvPicPr>
        <xdr:cNvPr id="137" name="Рисунок 136" descr="new - Journal of Physical Science">
          <a:extLst>
            <a:ext uri="{FF2B5EF4-FFF2-40B4-BE49-F238E27FC236}">
              <a16:creationId xmlns:a16="http://schemas.microsoft.com/office/drawing/2014/main" id="{D689FAE1-8039-4615-B26A-AEBFC225424C}"/>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78394" y="90050051"/>
          <a:ext cx="704617" cy="7864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2668236</xdr:colOff>
      <xdr:row>79</xdr:row>
      <xdr:rowOff>1179436</xdr:rowOff>
    </xdr:from>
    <xdr:ext cx="786480" cy="704617"/>
    <xdr:pic>
      <xdr:nvPicPr>
        <xdr:cNvPr id="138" name="Рисунок 137" descr="new - Journal of Physical Science">
          <a:extLst>
            <a:ext uri="{FF2B5EF4-FFF2-40B4-BE49-F238E27FC236}">
              <a16:creationId xmlns:a16="http://schemas.microsoft.com/office/drawing/2014/main" id="{46DC6B84-D497-47A7-B5D8-C676BBB783F9}"/>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rot="3388504">
          <a:off x="5895712" y="91210369"/>
          <a:ext cx="704617" cy="78648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629739</xdr:colOff>
      <xdr:row>18</xdr:row>
      <xdr:rowOff>394607</xdr:rowOff>
    </xdr:from>
    <xdr:ext cx="1028428" cy="840247"/>
    <xdr:pic>
      <xdr:nvPicPr>
        <xdr:cNvPr id="139" name="Рисунок 138">
          <a:extLst>
            <a:ext uri="{FF2B5EF4-FFF2-40B4-BE49-F238E27FC236}">
              <a16:creationId xmlns:a16="http://schemas.microsoft.com/office/drawing/2014/main" id="{7C2FE00A-1E8E-4560-8B09-AFB8568D58D8}"/>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1654629" y="779417"/>
          <a:ext cx="1028428" cy="840247"/>
        </a:xfrm>
        <a:prstGeom prst="rect">
          <a:avLst/>
        </a:prstGeom>
      </xdr:spPr>
    </xdr:pic>
    <xdr:clientData/>
  </xdr:oneCellAnchor>
  <xdr:twoCellAnchor editAs="oneCell">
    <xdr:from>
      <xdr:col>1</xdr:col>
      <xdr:colOff>379095</xdr:colOff>
      <xdr:row>5</xdr:row>
      <xdr:rowOff>85725</xdr:rowOff>
    </xdr:from>
    <xdr:to>
      <xdr:col>1</xdr:col>
      <xdr:colOff>1599541</xdr:colOff>
      <xdr:row>5</xdr:row>
      <xdr:rowOff>1285875</xdr:rowOff>
    </xdr:to>
    <xdr:pic>
      <xdr:nvPicPr>
        <xdr:cNvPr id="4" name="Рисунок 3">
          <a:extLst>
            <a:ext uri="{FF2B5EF4-FFF2-40B4-BE49-F238E27FC236}">
              <a16:creationId xmlns:a16="http://schemas.microsoft.com/office/drawing/2014/main" id="{30A694D8-DFCD-4605-BD9F-80CB2F56F787}"/>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a:ext>
          </a:extLst>
        </a:blip>
        <a:stretch>
          <a:fillRect/>
        </a:stretch>
      </xdr:blipFill>
      <xdr:spPr>
        <a:xfrm>
          <a:off x="1407795" y="466725"/>
          <a:ext cx="1220446" cy="1181100"/>
        </a:xfrm>
        <a:prstGeom prst="rect">
          <a:avLst/>
        </a:prstGeom>
      </xdr:spPr>
    </xdr:pic>
    <xdr:clientData/>
  </xdr:twoCellAnchor>
  <xdr:twoCellAnchor editAs="oneCell">
    <xdr:from>
      <xdr:col>1</xdr:col>
      <xdr:colOff>445770</xdr:colOff>
      <xdr:row>7</xdr:row>
      <xdr:rowOff>190500</xdr:rowOff>
    </xdr:from>
    <xdr:to>
      <xdr:col>1</xdr:col>
      <xdr:colOff>1436370</xdr:colOff>
      <xdr:row>7</xdr:row>
      <xdr:rowOff>1209310</xdr:rowOff>
    </xdr:to>
    <xdr:pic>
      <xdr:nvPicPr>
        <xdr:cNvPr id="17" name="Рисунок 16">
          <a:extLst>
            <a:ext uri="{FF2B5EF4-FFF2-40B4-BE49-F238E27FC236}">
              <a16:creationId xmlns:a16="http://schemas.microsoft.com/office/drawing/2014/main" id="{0E87AEEF-F222-4AB6-8474-829E8CB3A8DF}"/>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a:ext>
          </a:extLst>
        </a:blip>
        <a:stretch>
          <a:fillRect/>
        </a:stretch>
      </xdr:blipFill>
      <xdr:spPr>
        <a:xfrm>
          <a:off x="1474470" y="1962150"/>
          <a:ext cx="990600" cy="1007380"/>
        </a:xfrm>
        <a:prstGeom prst="rect">
          <a:avLst/>
        </a:prstGeom>
      </xdr:spPr>
    </xdr:pic>
    <xdr:clientData/>
  </xdr:twoCellAnchor>
  <xdr:twoCellAnchor editAs="oneCell">
    <xdr:from>
      <xdr:col>1</xdr:col>
      <xdr:colOff>400050</xdr:colOff>
      <xdr:row>8</xdr:row>
      <xdr:rowOff>171450</xdr:rowOff>
    </xdr:from>
    <xdr:to>
      <xdr:col>1</xdr:col>
      <xdr:colOff>1370782</xdr:colOff>
      <xdr:row>8</xdr:row>
      <xdr:rowOff>1169670</xdr:rowOff>
    </xdr:to>
    <xdr:pic>
      <xdr:nvPicPr>
        <xdr:cNvPr id="18" name="Рисунок 17">
          <a:extLst>
            <a:ext uri="{FF2B5EF4-FFF2-40B4-BE49-F238E27FC236}">
              <a16:creationId xmlns:a16="http://schemas.microsoft.com/office/drawing/2014/main" id="{84E16AF7-64B4-48D2-B97F-23A6DE5E463C}"/>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a:ext>
          </a:extLst>
        </a:blip>
        <a:stretch>
          <a:fillRect/>
        </a:stretch>
      </xdr:blipFill>
      <xdr:spPr>
        <a:xfrm>
          <a:off x="1428750" y="3333750"/>
          <a:ext cx="970732" cy="979170"/>
        </a:xfrm>
        <a:prstGeom prst="rect">
          <a:avLst/>
        </a:prstGeom>
      </xdr:spPr>
    </xdr:pic>
    <xdr:clientData/>
  </xdr:twoCellAnchor>
  <xdr:twoCellAnchor editAs="oneCell">
    <xdr:from>
      <xdr:col>1</xdr:col>
      <xdr:colOff>238126</xdr:colOff>
      <xdr:row>11</xdr:row>
      <xdr:rowOff>514351</xdr:rowOff>
    </xdr:from>
    <xdr:to>
      <xdr:col>1</xdr:col>
      <xdr:colOff>1862902</xdr:colOff>
      <xdr:row>11</xdr:row>
      <xdr:rowOff>1207771</xdr:rowOff>
    </xdr:to>
    <xdr:pic>
      <xdr:nvPicPr>
        <xdr:cNvPr id="6" name="Рисунок 5">
          <a:extLst>
            <a:ext uri="{FF2B5EF4-FFF2-40B4-BE49-F238E27FC236}">
              <a16:creationId xmlns:a16="http://schemas.microsoft.com/office/drawing/2014/main" id="{A024252A-92CF-402C-8320-7523733C78BD}"/>
            </a:ext>
          </a:extLst>
        </xdr:cNvPr>
        <xdr:cNvPicPr>
          <a:picLocks noChangeAspect="1"/>
        </xdr:cNvPicPr>
      </xdr:nvPicPr>
      <xdr:blipFill>
        <a:blip xmlns:r="http://schemas.openxmlformats.org/officeDocument/2006/relationships" r:embed="rId74"/>
        <a:stretch>
          <a:fillRect/>
        </a:stretch>
      </xdr:blipFill>
      <xdr:spPr>
        <a:xfrm>
          <a:off x="1266826" y="5067301"/>
          <a:ext cx="1620966" cy="685800"/>
        </a:xfrm>
        <a:prstGeom prst="rect">
          <a:avLst/>
        </a:prstGeom>
      </xdr:spPr>
    </xdr:pic>
    <xdr:clientData/>
  </xdr:twoCellAnchor>
  <xdr:twoCellAnchor editAs="oneCell">
    <xdr:from>
      <xdr:col>1</xdr:col>
      <xdr:colOff>113805</xdr:colOff>
      <xdr:row>33</xdr:row>
      <xdr:rowOff>421573</xdr:rowOff>
    </xdr:from>
    <xdr:to>
      <xdr:col>1</xdr:col>
      <xdr:colOff>1894807</xdr:colOff>
      <xdr:row>33</xdr:row>
      <xdr:rowOff>826753</xdr:rowOff>
    </xdr:to>
    <xdr:pic>
      <xdr:nvPicPr>
        <xdr:cNvPr id="140" name="Рисунок 139">
          <a:extLst>
            <a:ext uri="{FF2B5EF4-FFF2-40B4-BE49-F238E27FC236}">
              <a16:creationId xmlns:a16="http://schemas.microsoft.com/office/drawing/2014/main" id="{85CB1300-9923-4EA7-8D59-639472F5C9EA}"/>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a:ext>
          </a:extLst>
        </a:blip>
        <a:stretch>
          <a:fillRect/>
        </a:stretch>
      </xdr:blipFill>
      <xdr:spPr>
        <a:xfrm>
          <a:off x="1147948" y="27712059"/>
          <a:ext cx="1773382" cy="395655"/>
        </a:xfrm>
        <a:prstGeom prst="rect">
          <a:avLst/>
        </a:prstGeom>
      </xdr:spPr>
    </xdr:pic>
    <xdr:clientData/>
  </xdr:twoCellAnchor>
  <xdr:twoCellAnchor editAs="oneCell">
    <xdr:from>
      <xdr:col>1</xdr:col>
      <xdr:colOff>419099</xdr:colOff>
      <xdr:row>9</xdr:row>
      <xdr:rowOff>155865</xdr:rowOff>
    </xdr:from>
    <xdr:to>
      <xdr:col>1</xdr:col>
      <xdr:colOff>1443123</xdr:colOff>
      <xdr:row>9</xdr:row>
      <xdr:rowOff>1207902</xdr:rowOff>
    </xdr:to>
    <xdr:pic>
      <xdr:nvPicPr>
        <xdr:cNvPr id="141" name="Рисунок 140">
          <a:extLst>
            <a:ext uri="{FF2B5EF4-FFF2-40B4-BE49-F238E27FC236}">
              <a16:creationId xmlns:a16="http://schemas.microsoft.com/office/drawing/2014/main" id="{22D5E027-E0F7-4E2A-A74A-3CFD57E7C7AC}"/>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a:ext>
          </a:extLst>
        </a:blip>
        <a:stretch>
          <a:fillRect/>
        </a:stretch>
      </xdr:blipFill>
      <xdr:spPr>
        <a:xfrm>
          <a:off x="1419224" y="4708815"/>
          <a:ext cx="1018309" cy="1040607"/>
        </a:xfrm>
        <a:prstGeom prst="rect">
          <a:avLst/>
        </a:prstGeom>
      </xdr:spPr>
    </xdr:pic>
    <xdr:clientData/>
  </xdr:twoCellAnchor>
  <xdr:twoCellAnchor editAs="oneCell">
    <xdr:from>
      <xdr:col>1</xdr:col>
      <xdr:colOff>103909</xdr:colOff>
      <xdr:row>10</xdr:row>
      <xdr:rowOff>346365</xdr:rowOff>
    </xdr:from>
    <xdr:to>
      <xdr:col>1</xdr:col>
      <xdr:colOff>1856178</xdr:colOff>
      <xdr:row>10</xdr:row>
      <xdr:rowOff>879419</xdr:rowOff>
    </xdr:to>
    <xdr:pic>
      <xdr:nvPicPr>
        <xdr:cNvPr id="142" name="Рисунок 141">
          <a:extLst>
            <a:ext uri="{FF2B5EF4-FFF2-40B4-BE49-F238E27FC236}">
              <a16:creationId xmlns:a16="http://schemas.microsoft.com/office/drawing/2014/main" id="{99C8B2ED-A651-439D-A1A1-6F7288FCE83F}"/>
            </a:ext>
          </a:extLst>
        </xdr:cNvPr>
        <xdr:cNvPicPr>
          <a:picLocks noChangeAspect="1"/>
        </xdr:cNvPicPr>
      </xdr:nvPicPr>
      <xdr:blipFill>
        <a:blip xmlns:r="http://schemas.openxmlformats.org/officeDocument/2006/relationships" r:embed="rId77" cstate="print">
          <a:extLst>
            <a:ext uri="{28A0092B-C50C-407E-A947-70E740481C1C}">
              <a14:useLocalDpi xmlns:a14="http://schemas.microsoft.com/office/drawing/2010/main"/>
            </a:ext>
          </a:extLst>
        </a:blip>
        <a:stretch>
          <a:fillRect/>
        </a:stretch>
      </xdr:blipFill>
      <xdr:spPr>
        <a:xfrm>
          <a:off x="103909" y="1299470640"/>
          <a:ext cx="1742744" cy="536864"/>
        </a:xfrm>
        <a:prstGeom prst="rect">
          <a:avLst/>
        </a:prstGeom>
      </xdr:spPr>
    </xdr:pic>
    <xdr:clientData/>
  </xdr:twoCellAnchor>
  <xdr:twoCellAnchor editAs="oneCell">
    <xdr:from>
      <xdr:col>1</xdr:col>
      <xdr:colOff>461531</xdr:colOff>
      <xdr:row>6</xdr:row>
      <xdr:rowOff>277092</xdr:rowOff>
    </xdr:from>
    <xdr:to>
      <xdr:col>1</xdr:col>
      <xdr:colOff>1323976</xdr:colOff>
      <xdr:row>6</xdr:row>
      <xdr:rowOff>1101017</xdr:rowOff>
    </xdr:to>
    <xdr:pic>
      <xdr:nvPicPr>
        <xdr:cNvPr id="143" name="Рисунок 142">
          <a:extLst>
            <a:ext uri="{FF2B5EF4-FFF2-40B4-BE49-F238E27FC236}">
              <a16:creationId xmlns:a16="http://schemas.microsoft.com/office/drawing/2014/main" id="{DF8E1F30-7C5D-4DCD-911D-6365C65C0AAA}"/>
            </a:ext>
          </a:extLst>
        </xdr:cNvPr>
        <xdr:cNvPicPr>
          <a:picLocks noChangeAspect="1"/>
        </xdr:cNvPicPr>
      </xdr:nvPicPr>
      <xdr:blipFill>
        <a:blip xmlns:r="http://schemas.openxmlformats.org/officeDocument/2006/relationships" r:embed="rId78"/>
        <a:stretch>
          <a:fillRect/>
        </a:stretch>
      </xdr:blipFill>
      <xdr:spPr>
        <a:xfrm>
          <a:off x="1461656" y="2048742"/>
          <a:ext cx="852920" cy="820115"/>
        </a:xfrm>
        <a:prstGeom prst="rect">
          <a:avLst/>
        </a:prstGeom>
      </xdr:spPr>
    </xdr:pic>
    <xdr:clientData/>
  </xdr:twoCellAnchor>
  <xdr:twoCellAnchor>
    <xdr:from>
      <xdr:col>1</xdr:col>
      <xdr:colOff>540328</xdr:colOff>
      <xdr:row>14</xdr:row>
      <xdr:rowOff>235527</xdr:rowOff>
    </xdr:from>
    <xdr:to>
      <xdr:col>1</xdr:col>
      <xdr:colOff>1676400</xdr:colOff>
      <xdr:row>14</xdr:row>
      <xdr:rowOff>845128</xdr:rowOff>
    </xdr:to>
    <xdr:pic>
      <xdr:nvPicPr>
        <xdr:cNvPr id="145" name="Picture 1" descr="Picture">
          <a:extLst>
            <a:ext uri="{FF2B5EF4-FFF2-40B4-BE49-F238E27FC236}">
              <a16:creationId xmlns:a16="http://schemas.microsoft.com/office/drawing/2014/main" id="{E09B7D22-356C-43B6-AAEB-6CBD9F70C2F1}"/>
            </a:ext>
          </a:extLst>
        </xdr:cNvPr>
        <xdr:cNvPicPr>
          <a:picLocks noChangeAspect="1"/>
        </xdr:cNvPicPr>
      </xdr:nvPicPr>
      <xdr:blipFill rotWithShape="1">
        <a:blip xmlns:r="http://schemas.openxmlformats.org/officeDocument/2006/relationships" r:embed="rId79" cstate="print">
          <a:extLst>
            <a:ext uri="{28A0092B-C50C-407E-A947-70E740481C1C}">
              <a14:useLocalDpi xmlns:a14="http://schemas.microsoft.com/office/drawing/2010/main"/>
            </a:ext>
          </a:extLst>
        </a:blip>
        <a:srcRect/>
        <a:stretch/>
      </xdr:blipFill>
      <xdr:spPr>
        <a:xfrm>
          <a:off x="1565564" y="10861963"/>
          <a:ext cx="1136072" cy="609601"/>
        </a:xfrm>
        <a:prstGeom prst="rect">
          <a:avLst/>
        </a:prstGeom>
      </xdr:spPr>
    </xdr:pic>
    <xdr:clientData/>
  </xdr:twoCellAnchor>
  <xdr:twoCellAnchor>
    <xdr:from>
      <xdr:col>1</xdr:col>
      <xdr:colOff>69272</xdr:colOff>
      <xdr:row>15</xdr:row>
      <xdr:rowOff>71005</xdr:rowOff>
    </xdr:from>
    <xdr:to>
      <xdr:col>1</xdr:col>
      <xdr:colOff>1907365</xdr:colOff>
      <xdr:row>16</xdr:row>
      <xdr:rowOff>1732</xdr:rowOff>
    </xdr:to>
    <xdr:pic>
      <xdr:nvPicPr>
        <xdr:cNvPr id="146" name="Picture 1" descr="Picture">
          <a:extLst>
            <a:ext uri="{FF2B5EF4-FFF2-40B4-BE49-F238E27FC236}">
              <a16:creationId xmlns:a16="http://schemas.microsoft.com/office/drawing/2014/main" id="{2347C76B-3A69-4CA9-B2F2-EABAC82451E5}"/>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a:ext>
          </a:extLst>
        </a:blip>
        <a:stretch>
          <a:fillRect/>
        </a:stretch>
      </xdr:blipFill>
      <xdr:spPr>
        <a:xfrm>
          <a:off x="1094508" y="11708823"/>
          <a:ext cx="1838093" cy="1205345"/>
        </a:xfrm>
        <a:prstGeom prst="rect">
          <a:avLst/>
        </a:prstGeom>
      </xdr:spPr>
    </xdr:pic>
    <xdr:clientData/>
  </xdr:twoCellAnchor>
  <xdr:twoCellAnchor>
    <xdr:from>
      <xdr:col>1</xdr:col>
      <xdr:colOff>180108</xdr:colOff>
      <xdr:row>16</xdr:row>
      <xdr:rowOff>363681</xdr:rowOff>
    </xdr:from>
    <xdr:to>
      <xdr:col>1</xdr:col>
      <xdr:colOff>1989856</xdr:colOff>
      <xdr:row>16</xdr:row>
      <xdr:rowOff>1042554</xdr:rowOff>
    </xdr:to>
    <xdr:pic>
      <xdr:nvPicPr>
        <xdr:cNvPr id="147" name="Picture 1" descr="Picture">
          <a:extLst>
            <a:ext uri="{FF2B5EF4-FFF2-40B4-BE49-F238E27FC236}">
              <a16:creationId xmlns:a16="http://schemas.microsoft.com/office/drawing/2014/main" id="{3EEF4F18-B5A6-41F3-9B0A-62FAC77E2D21}"/>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a:ext>
          </a:extLst>
        </a:blip>
        <a:stretch>
          <a:fillRect/>
        </a:stretch>
      </xdr:blipFill>
      <xdr:spPr>
        <a:xfrm>
          <a:off x="1205344" y="13276117"/>
          <a:ext cx="1809748" cy="678873"/>
        </a:xfrm>
        <a:prstGeom prst="rect">
          <a:avLst/>
        </a:prstGeom>
      </xdr:spPr>
    </xdr:pic>
    <xdr:clientData/>
  </xdr:twoCellAnchor>
  <xdr:twoCellAnchor editAs="oneCell">
    <xdr:from>
      <xdr:col>1</xdr:col>
      <xdr:colOff>207819</xdr:colOff>
      <xdr:row>17</xdr:row>
      <xdr:rowOff>684068</xdr:rowOff>
    </xdr:from>
    <xdr:to>
      <xdr:col>1</xdr:col>
      <xdr:colOff>1969077</xdr:colOff>
      <xdr:row>17</xdr:row>
      <xdr:rowOff>1298517</xdr:rowOff>
    </xdr:to>
    <xdr:pic>
      <xdr:nvPicPr>
        <xdr:cNvPr id="148" name="Рисунок 147">
          <a:extLst>
            <a:ext uri="{FF2B5EF4-FFF2-40B4-BE49-F238E27FC236}">
              <a16:creationId xmlns:a16="http://schemas.microsoft.com/office/drawing/2014/main" id="{270F16E8-A41A-40CD-93CD-3260BF2501A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a:ext>
          </a:extLst>
        </a:blip>
        <a:stretch>
          <a:fillRect/>
        </a:stretch>
      </xdr:blipFill>
      <xdr:spPr>
        <a:xfrm>
          <a:off x="1233055" y="14940395"/>
          <a:ext cx="1751733" cy="618259"/>
        </a:xfrm>
        <a:prstGeom prst="rect">
          <a:avLst/>
        </a:prstGeom>
      </xdr:spPr>
    </xdr:pic>
    <xdr:clientData/>
  </xdr:twoCellAnchor>
  <xdr:twoCellAnchor editAs="oneCell">
    <xdr:from>
      <xdr:col>1</xdr:col>
      <xdr:colOff>427342</xdr:colOff>
      <xdr:row>12</xdr:row>
      <xdr:rowOff>395095</xdr:rowOff>
    </xdr:from>
    <xdr:to>
      <xdr:col>1</xdr:col>
      <xdr:colOff>1668262</xdr:colOff>
      <xdr:row>12</xdr:row>
      <xdr:rowOff>1059934</xdr:rowOff>
    </xdr:to>
    <xdr:pic>
      <xdr:nvPicPr>
        <xdr:cNvPr id="150" name="Рисунок 149">
          <a:extLst>
            <a:ext uri="{FF2B5EF4-FFF2-40B4-BE49-F238E27FC236}">
              <a16:creationId xmlns:a16="http://schemas.microsoft.com/office/drawing/2014/main" id="{2FDCAE16-574C-4551-A5A5-8565165C474B}"/>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a:ext>
          </a:extLst>
        </a:blip>
        <a:stretch>
          <a:fillRect/>
        </a:stretch>
      </xdr:blipFill>
      <xdr:spPr>
        <a:xfrm>
          <a:off x="1452578" y="11021531"/>
          <a:ext cx="1235205" cy="659124"/>
        </a:xfrm>
        <a:prstGeom prst="rect">
          <a:avLst/>
        </a:prstGeom>
      </xdr:spPr>
    </xdr:pic>
    <xdr:clientData/>
  </xdr:twoCellAnchor>
  <xdr:twoCellAnchor editAs="oneCell">
    <xdr:from>
      <xdr:col>1</xdr:col>
      <xdr:colOff>919656</xdr:colOff>
      <xdr:row>13</xdr:row>
      <xdr:rowOff>131379</xdr:rowOff>
    </xdr:from>
    <xdr:to>
      <xdr:col>1</xdr:col>
      <xdr:colOff>1379740</xdr:colOff>
      <xdr:row>13</xdr:row>
      <xdr:rowOff>1066800</xdr:rowOff>
    </xdr:to>
    <xdr:pic>
      <xdr:nvPicPr>
        <xdr:cNvPr id="151" name="Рисунок 150">
          <a:extLst>
            <a:ext uri="{FF2B5EF4-FFF2-40B4-BE49-F238E27FC236}">
              <a16:creationId xmlns:a16="http://schemas.microsoft.com/office/drawing/2014/main" id="{C430F86F-E4C9-4465-BD3B-BE0547CB6BA4}"/>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a:ext>
          </a:extLst>
        </a:blip>
        <a:stretch>
          <a:fillRect/>
        </a:stretch>
      </xdr:blipFill>
      <xdr:spPr>
        <a:xfrm>
          <a:off x="1944892" y="12822143"/>
          <a:ext cx="465799" cy="935421"/>
        </a:xfrm>
        <a:prstGeom prst="rect">
          <a:avLst/>
        </a:prstGeom>
      </xdr:spPr>
    </xdr:pic>
    <xdr:clientData/>
  </xdr:twoCellAnchor>
  <xdr:twoCellAnchor editAs="oneCell">
    <xdr:from>
      <xdr:col>1</xdr:col>
      <xdr:colOff>308043</xdr:colOff>
      <xdr:row>4</xdr:row>
      <xdr:rowOff>129702</xdr:rowOff>
    </xdr:from>
    <xdr:to>
      <xdr:col>1</xdr:col>
      <xdr:colOff>1640644</xdr:colOff>
      <xdr:row>4</xdr:row>
      <xdr:rowOff>1140609</xdr:rowOff>
    </xdr:to>
    <xdr:pic>
      <xdr:nvPicPr>
        <xdr:cNvPr id="149" name="Рисунок 148">
          <a:extLst>
            <a:ext uri="{FF2B5EF4-FFF2-40B4-BE49-F238E27FC236}">
              <a16:creationId xmlns:a16="http://schemas.microsoft.com/office/drawing/2014/main" id="{93B96FB9-E373-4DF4-ADFD-77D3A1F621F0}"/>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a:ext>
          </a:extLst>
        </a:blip>
        <a:stretch>
          <a:fillRect/>
        </a:stretch>
      </xdr:blipFill>
      <xdr:spPr>
        <a:xfrm>
          <a:off x="308043" y="1365759432"/>
          <a:ext cx="1332601" cy="1007097"/>
        </a:xfrm>
        <a:prstGeom prst="rect">
          <a:avLst/>
        </a:prstGeom>
      </xdr:spPr>
    </xdr:pic>
    <xdr:clientData/>
  </xdr:twoCellAnchor>
  <xdr:twoCellAnchor editAs="oneCell">
    <xdr:from>
      <xdr:col>1</xdr:col>
      <xdr:colOff>162496</xdr:colOff>
      <xdr:row>1</xdr:row>
      <xdr:rowOff>809533</xdr:rowOff>
    </xdr:from>
    <xdr:to>
      <xdr:col>1</xdr:col>
      <xdr:colOff>1722975</xdr:colOff>
      <xdr:row>1</xdr:row>
      <xdr:rowOff>1273218</xdr:rowOff>
    </xdr:to>
    <xdr:pic>
      <xdr:nvPicPr>
        <xdr:cNvPr id="154" name="Рисунок 153">
          <a:extLst>
            <a:ext uri="{FF2B5EF4-FFF2-40B4-BE49-F238E27FC236}">
              <a16:creationId xmlns:a16="http://schemas.microsoft.com/office/drawing/2014/main" id="{908D3380-2E15-4304-98A7-DD563ABC28AA}"/>
            </a:ext>
          </a:extLst>
        </xdr:cNvPr>
        <xdr:cNvPicPr>
          <a:picLocks noChangeAspect="1"/>
        </xdr:cNvPicPr>
      </xdr:nvPicPr>
      <xdr:blipFill>
        <a:blip xmlns:r="http://schemas.openxmlformats.org/officeDocument/2006/relationships" r:embed="rId86"/>
        <a:stretch>
          <a:fillRect/>
        </a:stretch>
      </xdr:blipFill>
      <xdr:spPr>
        <a:xfrm>
          <a:off x="1166951" y="1190533"/>
          <a:ext cx="1560479" cy="463685"/>
        </a:xfrm>
        <a:prstGeom prst="rect">
          <a:avLst/>
        </a:prstGeom>
      </xdr:spPr>
    </xdr:pic>
    <xdr:clientData/>
  </xdr:twoCellAnchor>
  <xdr:twoCellAnchor editAs="oneCell">
    <xdr:from>
      <xdr:col>1</xdr:col>
      <xdr:colOff>587713</xdr:colOff>
      <xdr:row>2</xdr:row>
      <xdr:rowOff>283723</xdr:rowOff>
    </xdr:from>
    <xdr:to>
      <xdr:col>1</xdr:col>
      <xdr:colOff>1197237</xdr:colOff>
      <xdr:row>2</xdr:row>
      <xdr:rowOff>2126146</xdr:rowOff>
    </xdr:to>
    <xdr:pic>
      <xdr:nvPicPr>
        <xdr:cNvPr id="155" name="Рисунок 154">
          <a:extLst>
            <a:ext uri="{FF2B5EF4-FFF2-40B4-BE49-F238E27FC236}">
              <a16:creationId xmlns:a16="http://schemas.microsoft.com/office/drawing/2014/main" id="{E5995EBF-5BD3-4A53-999E-DB6B05E183A0}"/>
            </a:ext>
          </a:extLst>
        </xdr:cNvPr>
        <xdr:cNvPicPr>
          <a:picLocks noChangeAspect="1"/>
        </xdr:cNvPicPr>
      </xdr:nvPicPr>
      <xdr:blipFill>
        <a:blip xmlns:r="http://schemas.openxmlformats.org/officeDocument/2006/relationships" r:embed="rId87"/>
        <a:stretch>
          <a:fillRect/>
        </a:stretch>
      </xdr:blipFill>
      <xdr:spPr>
        <a:xfrm>
          <a:off x="587713" y="1192908973"/>
          <a:ext cx="609524" cy="1847619"/>
        </a:xfrm>
        <a:prstGeom prst="rect">
          <a:avLst/>
        </a:prstGeom>
      </xdr:spPr>
    </xdr:pic>
    <xdr:clientData/>
  </xdr:twoCellAnchor>
  <xdr:twoCellAnchor editAs="oneCell">
    <xdr:from>
      <xdr:col>1</xdr:col>
      <xdr:colOff>263458</xdr:colOff>
      <xdr:row>3</xdr:row>
      <xdr:rowOff>141862</xdr:rowOff>
    </xdr:from>
    <xdr:to>
      <xdr:col>1</xdr:col>
      <xdr:colOff>1580746</xdr:colOff>
      <xdr:row>3</xdr:row>
      <xdr:rowOff>742219</xdr:rowOff>
    </xdr:to>
    <xdr:pic>
      <xdr:nvPicPr>
        <xdr:cNvPr id="156" name="Рисунок 155">
          <a:extLst>
            <a:ext uri="{FF2B5EF4-FFF2-40B4-BE49-F238E27FC236}">
              <a16:creationId xmlns:a16="http://schemas.microsoft.com/office/drawing/2014/main" id="{F10C8078-2D30-49DE-B38B-3CFD79B1E7CA}"/>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a:ext>
          </a:extLst>
        </a:blip>
        <a:stretch>
          <a:fillRect/>
        </a:stretch>
      </xdr:blipFill>
      <xdr:spPr>
        <a:xfrm>
          <a:off x="263458" y="1195034062"/>
          <a:ext cx="1317288" cy="60035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7144</xdr:colOff>
      <xdr:row>1</xdr:row>
      <xdr:rowOff>30616</xdr:rowOff>
    </xdr:from>
    <xdr:to>
      <xdr:col>1</xdr:col>
      <xdr:colOff>1352549</xdr:colOff>
      <xdr:row>1</xdr:row>
      <xdr:rowOff>209045</xdr:rowOff>
    </xdr:to>
    <xdr:pic>
      <xdr:nvPicPr>
        <xdr:cNvPr id="2052" name="Picture 4">
          <a:extLst>
            <a:ext uri="{FF2B5EF4-FFF2-40B4-BE49-F238E27FC236}">
              <a16:creationId xmlns:a16="http://schemas.microsoft.com/office/drawing/2014/main" id="{00000000-0008-0000-0700-000004080000}"/>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122930" y="517071"/>
          <a:ext cx="1350168" cy="178934"/>
        </a:xfrm>
        <a:prstGeom prst="rect">
          <a:avLst/>
        </a:prstGeom>
        <a:noFill/>
        <a:ln w="1">
          <a:noFill/>
          <a:miter lim="800000"/>
          <a:headEnd/>
          <a:tailEnd type="none" w="med" len="med"/>
        </a:ln>
        <a:effectLst/>
      </xdr:spPr>
    </xdr:pic>
    <xdr:clientData/>
  </xdr:twoCellAnchor>
  <xdr:twoCellAnchor editAs="oneCell">
    <xdr:from>
      <xdr:col>1</xdr:col>
      <xdr:colOff>10545</xdr:colOff>
      <xdr:row>2</xdr:row>
      <xdr:rowOff>23813</xdr:rowOff>
    </xdr:from>
    <xdr:to>
      <xdr:col>1</xdr:col>
      <xdr:colOff>1389290</xdr:colOff>
      <xdr:row>2</xdr:row>
      <xdr:rowOff>247004</xdr:rowOff>
    </xdr:to>
    <xdr:pic>
      <xdr:nvPicPr>
        <xdr:cNvPr id="2054" name="Picture 6">
          <a:extLst>
            <a:ext uri="{FF2B5EF4-FFF2-40B4-BE49-F238E27FC236}">
              <a16:creationId xmlns:a16="http://schemas.microsoft.com/office/drawing/2014/main" id="{00000000-0008-0000-0700-00000608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126331" y="758599"/>
          <a:ext cx="1388270" cy="197977"/>
        </a:xfrm>
        <a:prstGeom prst="rect">
          <a:avLst/>
        </a:prstGeom>
        <a:noFill/>
      </xdr:spPr>
    </xdr:pic>
    <xdr:clientData/>
  </xdr:twoCellAnchor>
  <xdr:twoCellAnchor editAs="oneCell">
    <xdr:from>
      <xdr:col>1</xdr:col>
      <xdr:colOff>27325</xdr:colOff>
      <xdr:row>3</xdr:row>
      <xdr:rowOff>26534</xdr:rowOff>
    </xdr:from>
    <xdr:to>
      <xdr:col>1</xdr:col>
      <xdr:colOff>1203820</xdr:colOff>
      <xdr:row>3</xdr:row>
      <xdr:rowOff>288019</xdr:rowOff>
    </xdr:to>
    <xdr:pic>
      <xdr:nvPicPr>
        <xdr:cNvPr id="2056" name="Picture 8">
          <a:extLst>
            <a:ext uri="{FF2B5EF4-FFF2-40B4-BE49-F238E27FC236}">
              <a16:creationId xmlns:a16="http://schemas.microsoft.com/office/drawing/2014/main" id="{00000000-0008-0000-0700-00000808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rot="10800000">
          <a:off x="1139876" y="1002456"/>
          <a:ext cx="1180305" cy="266020"/>
        </a:xfrm>
        <a:prstGeom prst="rect">
          <a:avLst/>
        </a:prstGeom>
        <a:noFill/>
      </xdr:spPr>
    </xdr:pic>
    <xdr:clientData/>
  </xdr:twoCellAnchor>
  <xdr:twoCellAnchor editAs="oneCell">
    <xdr:from>
      <xdr:col>1</xdr:col>
      <xdr:colOff>15614</xdr:colOff>
      <xdr:row>4</xdr:row>
      <xdr:rowOff>51528</xdr:rowOff>
    </xdr:from>
    <xdr:to>
      <xdr:col>1</xdr:col>
      <xdr:colOff>1394098</xdr:colOff>
      <xdr:row>4</xdr:row>
      <xdr:rowOff>250473</xdr:rowOff>
    </xdr:to>
    <xdr:pic>
      <xdr:nvPicPr>
        <xdr:cNvPr id="2060" name="Picture 12">
          <a:extLst>
            <a:ext uri="{FF2B5EF4-FFF2-40B4-BE49-F238E27FC236}">
              <a16:creationId xmlns:a16="http://schemas.microsoft.com/office/drawing/2014/main" id="{00000000-0008-0000-0700-00000C08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128165" y="1605196"/>
          <a:ext cx="1382294" cy="249648"/>
        </a:xfrm>
        <a:prstGeom prst="rect">
          <a:avLst/>
        </a:prstGeom>
        <a:noFill/>
      </xdr:spPr>
    </xdr:pic>
    <xdr:clientData/>
  </xdr:twoCellAnchor>
  <xdr:twoCellAnchor editAs="oneCell">
    <xdr:from>
      <xdr:col>1</xdr:col>
      <xdr:colOff>15710</xdr:colOff>
      <xdr:row>5</xdr:row>
      <xdr:rowOff>62897</xdr:rowOff>
    </xdr:from>
    <xdr:to>
      <xdr:col>1</xdr:col>
      <xdr:colOff>1120141</xdr:colOff>
      <xdr:row>6</xdr:row>
      <xdr:rowOff>351</xdr:rowOff>
    </xdr:to>
    <xdr:pic>
      <xdr:nvPicPr>
        <xdr:cNvPr id="2062" name="Picture 14">
          <a:extLst>
            <a:ext uri="{FF2B5EF4-FFF2-40B4-BE49-F238E27FC236}">
              <a16:creationId xmlns:a16="http://schemas.microsoft.com/office/drawing/2014/main" id="{00000000-0008-0000-0700-00000E080000}"/>
            </a:ext>
          </a:extLst>
        </xdr:cNvPr>
        <xdr:cNvPicPr>
          <a:picLocks noChangeAspect="1" noChangeArrowheads="1"/>
        </xdr:cNvPicPr>
      </xdr:nvPicPr>
      <xdr:blipFill>
        <a:blip xmlns:r="http://schemas.openxmlformats.org/officeDocument/2006/relationships" r:embed="rId5" cstate="screen">
          <a:extLst>
            <a:ext uri="{28A0092B-C50C-407E-A947-70E740481C1C}">
              <a14:useLocalDpi xmlns:a14="http://schemas.microsoft.com/office/drawing/2010/main"/>
            </a:ext>
          </a:extLst>
        </a:blip>
        <a:srcRect/>
        <a:stretch>
          <a:fillRect/>
        </a:stretch>
      </xdr:blipFill>
      <xdr:spPr bwMode="auto">
        <a:xfrm>
          <a:off x="1168235" y="3653822"/>
          <a:ext cx="1098716" cy="322264"/>
        </a:xfrm>
        <a:prstGeom prst="rect">
          <a:avLst/>
        </a:prstGeom>
        <a:noFill/>
      </xdr:spPr>
    </xdr:pic>
    <xdr:clientData/>
  </xdr:twoCellAnchor>
  <xdr:twoCellAnchor editAs="oneCell">
    <xdr:from>
      <xdr:col>1</xdr:col>
      <xdr:colOff>131334</xdr:colOff>
      <xdr:row>6</xdr:row>
      <xdr:rowOff>86269</xdr:rowOff>
    </xdr:from>
    <xdr:to>
      <xdr:col>1</xdr:col>
      <xdr:colOff>1043940</xdr:colOff>
      <xdr:row>7</xdr:row>
      <xdr:rowOff>893</xdr:rowOff>
    </xdr:to>
    <xdr:pic>
      <xdr:nvPicPr>
        <xdr:cNvPr id="2064" name="Picture 16">
          <a:extLst>
            <a:ext uri="{FF2B5EF4-FFF2-40B4-BE49-F238E27FC236}">
              <a16:creationId xmlns:a16="http://schemas.microsoft.com/office/drawing/2014/main" id="{00000000-0008-0000-0700-000010080000}"/>
            </a:ext>
          </a:extLst>
        </xdr:cNvPr>
        <xdr:cNvPicPr>
          <a:picLocks noChangeAspect="1" noChangeArrowheads="1"/>
        </xdr:cNvPicPr>
      </xdr:nvPicPr>
      <xdr:blipFill>
        <a:blip xmlns:r="http://schemas.openxmlformats.org/officeDocument/2006/relationships" r:embed="rId6" cstate="screen">
          <a:extLst>
            <a:ext uri="{28A0092B-C50C-407E-A947-70E740481C1C}">
              <a14:useLocalDpi xmlns:a14="http://schemas.microsoft.com/office/drawing/2010/main"/>
            </a:ext>
          </a:extLst>
        </a:blip>
        <a:srcRect/>
        <a:stretch>
          <a:fillRect/>
        </a:stretch>
      </xdr:blipFill>
      <xdr:spPr bwMode="auto">
        <a:xfrm rot="10800000">
          <a:off x="1283859" y="4086769"/>
          <a:ext cx="906891" cy="299434"/>
        </a:xfrm>
        <a:prstGeom prst="rect">
          <a:avLst/>
        </a:prstGeom>
        <a:noFill/>
      </xdr:spPr>
    </xdr:pic>
    <xdr:clientData/>
  </xdr:twoCellAnchor>
  <xdr:twoCellAnchor editAs="oneCell">
    <xdr:from>
      <xdr:col>1</xdr:col>
      <xdr:colOff>19421</xdr:colOff>
      <xdr:row>9</xdr:row>
      <xdr:rowOff>105711</xdr:rowOff>
    </xdr:from>
    <xdr:to>
      <xdr:col>1</xdr:col>
      <xdr:colOff>1387620</xdr:colOff>
      <xdr:row>9</xdr:row>
      <xdr:rowOff>358761</xdr:rowOff>
    </xdr:to>
    <xdr:pic>
      <xdr:nvPicPr>
        <xdr:cNvPr id="2066" name="Picture 18">
          <a:extLst>
            <a:ext uri="{FF2B5EF4-FFF2-40B4-BE49-F238E27FC236}">
              <a16:creationId xmlns:a16="http://schemas.microsoft.com/office/drawing/2014/main" id="{00000000-0008-0000-0700-00001208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rot="10800000">
          <a:off x="1171946" y="4725336"/>
          <a:ext cx="1368199" cy="243525"/>
        </a:xfrm>
        <a:prstGeom prst="rect">
          <a:avLst/>
        </a:prstGeom>
        <a:noFill/>
        <a:ln w="1">
          <a:noFill/>
          <a:miter lim="800000"/>
          <a:headEnd/>
          <a:tailEnd type="none" w="med" len="med"/>
        </a:ln>
        <a:effectLst/>
      </xdr:spPr>
    </xdr:pic>
    <xdr:clientData/>
  </xdr:twoCellAnchor>
  <xdr:twoCellAnchor editAs="oneCell">
    <xdr:from>
      <xdr:col>1</xdr:col>
      <xdr:colOff>35133</xdr:colOff>
      <xdr:row>10</xdr:row>
      <xdr:rowOff>58556</xdr:rowOff>
    </xdr:from>
    <xdr:to>
      <xdr:col>1</xdr:col>
      <xdr:colOff>1370194</xdr:colOff>
      <xdr:row>10</xdr:row>
      <xdr:rowOff>249442</xdr:rowOff>
    </xdr:to>
    <xdr:pic>
      <xdr:nvPicPr>
        <xdr:cNvPr id="2067" name="Picture 19">
          <a:extLst>
            <a:ext uri="{FF2B5EF4-FFF2-40B4-BE49-F238E27FC236}">
              <a16:creationId xmlns:a16="http://schemas.microsoft.com/office/drawing/2014/main" id="{00000000-0008-0000-0700-00001308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147684" y="4508761"/>
          <a:ext cx="1335061" cy="156148"/>
        </a:xfrm>
        <a:prstGeom prst="rect">
          <a:avLst/>
        </a:prstGeom>
        <a:noFill/>
        <a:ln w="1">
          <a:noFill/>
          <a:miter lim="800000"/>
          <a:headEnd/>
          <a:tailEnd type="none" w="med" len="med"/>
        </a:ln>
        <a:effectLst/>
      </xdr:spPr>
    </xdr:pic>
    <xdr:clientData/>
  </xdr:twoCellAnchor>
  <xdr:twoCellAnchor editAs="oneCell">
    <xdr:from>
      <xdr:col>1</xdr:col>
      <xdr:colOff>12661</xdr:colOff>
      <xdr:row>11</xdr:row>
      <xdr:rowOff>11713</xdr:rowOff>
    </xdr:from>
    <xdr:to>
      <xdr:col>1</xdr:col>
      <xdr:colOff>1388948</xdr:colOff>
      <xdr:row>11</xdr:row>
      <xdr:rowOff>226190</xdr:rowOff>
    </xdr:to>
    <xdr:pic>
      <xdr:nvPicPr>
        <xdr:cNvPr id="2069" name="Picture 21">
          <a:extLst>
            <a:ext uri="{FF2B5EF4-FFF2-40B4-BE49-F238E27FC236}">
              <a16:creationId xmlns:a16="http://schemas.microsoft.com/office/drawing/2014/main" id="{00000000-0008-0000-0700-00001508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1127086" y="4726588"/>
          <a:ext cx="1384860" cy="197837"/>
        </a:xfrm>
        <a:prstGeom prst="rect">
          <a:avLst/>
        </a:prstGeom>
        <a:noFill/>
      </xdr:spPr>
    </xdr:pic>
    <xdr:clientData/>
  </xdr:twoCellAnchor>
  <xdr:twoCellAnchor editAs="oneCell">
    <xdr:from>
      <xdr:col>1</xdr:col>
      <xdr:colOff>89785</xdr:colOff>
      <xdr:row>12</xdr:row>
      <xdr:rowOff>27324</xdr:rowOff>
    </xdr:from>
    <xdr:to>
      <xdr:col>1</xdr:col>
      <xdr:colOff>1350488</xdr:colOff>
      <xdr:row>12</xdr:row>
      <xdr:rowOff>245052</xdr:rowOff>
    </xdr:to>
    <xdr:pic>
      <xdr:nvPicPr>
        <xdr:cNvPr id="2071" name="Picture 23">
          <a:extLst>
            <a:ext uri="{FF2B5EF4-FFF2-40B4-BE49-F238E27FC236}">
              <a16:creationId xmlns:a16="http://schemas.microsoft.com/office/drawing/2014/main" id="{00000000-0008-0000-0700-000017080000}"/>
            </a:ext>
          </a:extLst>
        </xdr:cNvPr>
        <xdr:cNvPicPr>
          <a:picLocks noChangeAspect="1" noChangeArrowheads="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1202336" y="4969394"/>
          <a:ext cx="1253083" cy="202992"/>
        </a:xfrm>
        <a:prstGeom prst="rect">
          <a:avLst/>
        </a:prstGeom>
        <a:noFill/>
      </xdr:spPr>
    </xdr:pic>
    <xdr:clientData/>
  </xdr:twoCellAnchor>
  <xdr:twoCellAnchor editAs="oneCell">
    <xdr:from>
      <xdr:col>1</xdr:col>
      <xdr:colOff>39037</xdr:colOff>
      <xdr:row>13</xdr:row>
      <xdr:rowOff>77687</xdr:rowOff>
    </xdr:from>
    <xdr:to>
      <xdr:col>1</xdr:col>
      <xdr:colOff>1463977</xdr:colOff>
      <xdr:row>13</xdr:row>
      <xdr:rowOff>283607</xdr:rowOff>
    </xdr:to>
    <xdr:pic>
      <xdr:nvPicPr>
        <xdr:cNvPr id="2073" name="Picture 25">
          <a:extLst>
            <a:ext uri="{FF2B5EF4-FFF2-40B4-BE49-F238E27FC236}">
              <a16:creationId xmlns:a16="http://schemas.microsoft.com/office/drawing/2014/main" id="{00000000-0008-0000-0700-00001908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151588" y="5511621"/>
          <a:ext cx="1428750" cy="201662"/>
        </a:xfrm>
        <a:prstGeom prst="rect">
          <a:avLst/>
        </a:prstGeom>
        <a:noFill/>
      </xdr:spPr>
    </xdr:pic>
    <xdr:clientData/>
  </xdr:twoCellAnchor>
  <xdr:twoCellAnchor editAs="oneCell">
    <xdr:from>
      <xdr:col>1</xdr:col>
      <xdr:colOff>0</xdr:colOff>
      <xdr:row>14</xdr:row>
      <xdr:rowOff>0</xdr:rowOff>
    </xdr:from>
    <xdr:to>
      <xdr:col>1</xdr:col>
      <xdr:colOff>304800</xdr:colOff>
      <xdr:row>14</xdr:row>
      <xdr:rowOff>326204</xdr:rowOff>
    </xdr:to>
    <xdr:sp macro="" textlink="">
      <xdr:nvSpPr>
        <xdr:cNvPr id="2074" name="AutoShape 26" descr="Провод ПВС 2*1,0 (100м) Б ГОСТ — купить в Калуге за 56 руб. в интернет -  магазине Белый дом">
          <a:extLst>
            <a:ext uri="{FF2B5EF4-FFF2-40B4-BE49-F238E27FC236}">
              <a16:creationId xmlns:a16="http://schemas.microsoft.com/office/drawing/2014/main" id="{00000000-0008-0000-0700-00001A080000}"/>
            </a:ext>
          </a:extLst>
        </xdr:cNvPr>
        <xdr:cNvSpPr>
          <a:spLocks noChangeAspect="1" noChangeArrowheads="1"/>
        </xdr:cNvSpPr>
      </xdr:nvSpPr>
      <xdr:spPr bwMode="auto">
        <a:xfrm>
          <a:off x="1114425" y="5791200"/>
          <a:ext cx="304800" cy="304800"/>
        </a:xfrm>
        <a:prstGeom prst="rect">
          <a:avLst/>
        </a:prstGeom>
        <a:noFill/>
      </xdr:spPr>
    </xdr:sp>
    <xdr:clientData/>
  </xdr:twoCellAnchor>
  <xdr:twoCellAnchor editAs="oneCell">
    <xdr:from>
      <xdr:col>1</xdr:col>
      <xdr:colOff>23423</xdr:colOff>
      <xdr:row>14</xdr:row>
      <xdr:rowOff>7808</xdr:rowOff>
    </xdr:from>
    <xdr:to>
      <xdr:col>1</xdr:col>
      <xdr:colOff>1388948</xdr:colOff>
      <xdr:row>14</xdr:row>
      <xdr:rowOff>209155</xdr:rowOff>
    </xdr:to>
    <xdr:pic>
      <xdr:nvPicPr>
        <xdr:cNvPr id="2082" name="Picture 34">
          <a:extLst>
            <a:ext uri="{FF2B5EF4-FFF2-40B4-BE49-F238E27FC236}">
              <a16:creationId xmlns:a16="http://schemas.microsoft.com/office/drawing/2014/main" id="{00000000-0008-0000-0700-00002208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135974" y="6265421"/>
          <a:ext cx="1374098" cy="195184"/>
        </a:xfrm>
        <a:prstGeom prst="rect">
          <a:avLst/>
        </a:prstGeom>
        <a:noFill/>
      </xdr:spPr>
    </xdr:pic>
    <xdr:clientData/>
  </xdr:twoCellAnchor>
  <xdr:twoCellAnchor editAs="oneCell">
    <xdr:from>
      <xdr:col>1</xdr:col>
      <xdr:colOff>3904</xdr:colOff>
      <xdr:row>15</xdr:row>
      <xdr:rowOff>74171</xdr:rowOff>
    </xdr:from>
    <xdr:to>
      <xdr:col>1</xdr:col>
      <xdr:colOff>1561476</xdr:colOff>
      <xdr:row>15</xdr:row>
      <xdr:rowOff>169437</xdr:rowOff>
    </xdr:to>
    <xdr:pic>
      <xdr:nvPicPr>
        <xdr:cNvPr id="2084" name="Picture 36">
          <a:extLst>
            <a:ext uri="{FF2B5EF4-FFF2-40B4-BE49-F238E27FC236}">
              <a16:creationId xmlns:a16="http://schemas.microsoft.com/office/drawing/2014/main" id="{00000000-0008-0000-0700-00002408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116455" y="6577716"/>
          <a:ext cx="1557572" cy="94314"/>
        </a:xfrm>
        <a:prstGeom prst="rect">
          <a:avLst/>
        </a:prstGeom>
        <a:noFill/>
      </xdr:spPr>
    </xdr:pic>
    <xdr:clientData/>
  </xdr:twoCellAnchor>
  <xdr:twoCellAnchor editAs="oneCell">
    <xdr:from>
      <xdr:col>1</xdr:col>
      <xdr:colOff>27326</xdr:colOff>
      <xdr:row>16</xdr:row>
      <xdr:rowOff>52791</xdr:rowOff>
    </xdr:from>
    <xdr:to>
      <xdr:col>1</xdr:col>
      <xdr:colOff>1312311</xdr:colOff>
      <xdr:row>16</xdr:row>
      <xdr:rowOff>208685</xdr:rowOff>
    </xdr:to>
    <xdr:pic>
      <xdr:nvPicPr>
        <xdr:cNvPr id="2093" name="Picture 45">
          <a:extLst>
            <a:ext uri="{FF2B5EF4-FFF2-40B4-BE49-F238E27FC236}">
              <a16:creationId xmlns:a16="http://schemas.microsoft.com/office/drawing/2014/main" id="{00000000-0008-0000-0700-00002D08000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1139877" y="7785998"/>
          <a:ext cx="1272603" cy="130682"/>
        </a:xfrm>
        <a:prstGeom prst="rect">
          <a:avLst/>
        </a:prstGeom>
        <a:noFill/>
      </xdr:spPr>
    </xdr:pic>
    <xdr:clientData/>
  </xdr:twoCellAnchor>
  <xdr:twoCellAnchor editAs="oneCell">
    <xdr:from>
      <xdr:col>1</xdr:col>
      <xdr:colOff>23422</xdr:colOff>
      <xdr:row>17</xdr:row>
      <xdr:rowOff>19519</xdr:rowOff>
    </xdr:from>
    <xdr:to>
      <xdr:col>1</xdr:col>
      <xdr:colOff>1522439</xdr:colOff>
      <xdr:row>17</xdr:row>
      <xdr:rowOff>245055</xdr:rowOff>
    </xdr:to>
    <xdr:pic>
      <xdr:nvPicPr>
        <xdr:cNvPr id="33" name="Picture 45">
          <a:extLst>
            <a:ext uri="{FF2B5EF4-FFF2-40B4-BE49-F238E27FC236}">
              <a16:creationId xmlns:a16="http://schemas.microsoft.com/office/drawing/2014/main" id="{00000000-0008-0000-0700-000021000000}"/>
            </a:ext>
          </a:extLst>
        </xdr:cNvPr>
        <xdr:cNvPicPr>
          <a:picLocks noChangeAspect="1" noChangeArrowheads="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1135973" y="7998658"/>
          <a:ext cx="1499017" cy="210800"/>
        </a:xfrm>
        <a:prstGeom prst="rect">
          <a:avLst/>
        </a:prstGeom>
        <a:noFill/>
      </xdr:spPr>
    </xdr:pic>
    <xdr:clientData/>
  </xdr:twoCellAnchor>
  <xdr:twoCellAnchor editAs="oneCell">
    <xdr:from>
      <xdr:col>1</xdr:col>
      <xdr:colOff>0</xdr:colOff>
      <xdr:row>14</xdr:row>
      <xdr:rowOff>0</xdr:rowOff>
    </xdr:from>
    <xdr:to>
      <xdr:col>1</xdr:col>
      <xdr:colOff>304800</xdr:colOff>
      <xdr:row>14</xdr:row>
      <xdr:rowOff>326204</xdr:rowOff>
    </xdr:to>
    <xdr:sp macro="" textlink="">
      <xdr:nvSpPr>
        <xdr:cNvPr id="8193" name="AutoShape 1" descr="Провод Одескабель ПВС 3х2.5 соединительный медный – купить по доступной  цене с доставкой по Киеву и Украине: цена, фото, характеристики &gt; Пан  Электро">
          <a:extLst>
            <a:ext uri="{FF2B5EF4-FFF2-40B4-BE49-F238E27FC236}">
              <a16:creationId xmlns:a16="http://schemas.microsoft.com/office/drawing/2014/main" id="{00000000-0008-0000-0700-000001200000}"/>
            </a:ext>
          </a:extLst>
        </xdr:cNvPr>
        <xdr:cNvSpPr>
          <a:spLocks noChangeAspect="1" noChangeArrowheads="1"/>
        </xdr:cNvSpPr>
      </xdr:nvSpPr>
      <xdr:spPr bwMode="auto">
        <a:xfrm>
          <a:off x="1195388" y="6072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304801</xdr:colOff>
      <xdr:row>18</xdr:row>
      <xdr:rowOff>141530</xdr:rowOff>
    </xdr:from>
    <xdr:to>
      <xdr:col>1</xdr:col>
      <xdr:colOff>1045621</xdr:colOff>
      <xdr:row>18</xdr:row>
      <xdr:rowOff>363329</xdr:rowOff>
    </xdr:to>
    <xdr:pic>
      <xdr:nvPicPr>
        <xdr:cNvPr id="23" name="Рисунок 22" descr="КСПВ 4х0,5">
          <a:extLst>
            <a:ext uri="{FF2B5EF4-FFF2-40B4-BE49-F238E27FC236}">
              <a16:creationId xmlns:a16="http://schemas.microsoft.com/office/drawing/2014/main" id="{BB155FB1-8712-42BB-B976-BE15859B2F65}"/>
            </a:ext>
          </a:extLst>
        </xdr:cNvPr>
        <xdr:cNvPicPr>
          <a:picLocks noChangeAspect="1" noChangeArrowheads="1"/>
        </xdr:cNvPicPr>
      </xdr:nvPicPr>
      <xdr:blipFill rotWithShape="1">
        <a:blip xmlns:r="http://schemas.openxmlformats.org/officeDocument/2006/relationships" r:embed="rId16" cstate="email">
          <a:extLst>
            <a:ext uri="{28A0092B-C50C-407E-A947-70E740481C1C}">
              <a14:useLocalDpi xmlns:a14="http://schemas.microsoft.com/office/drawing/2010/main"/>
            </a:ext>
          </a:extLst>
        </a:blip>
        <a:srcRect/>
        <a:stretch/>
      </xdr:blipFill>
      <xdr:spPr bwMode="auto">
        <a:xfrm>
          <a:off x="1452283" y="10630236"/>
          <a:ext cx="735105" cy="2103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358588</xdr:colOff>
      <xdr:row>19</xdr:row>
      <xdr:rowOff>69609</xdr:rowOff>
    </xdr:from>
    <xdr:to>
      <xdr:col>1</xdr:col>
      <xdr:colOff>1045621</xdr:colOff>
      <xdr:row>19</xdr:row>
      <xdr:rowOff>474943</xdr:rowOff>
    </xdr:to>
    <xdr:pic>
      <xdr:nvPicPr>
        <xdr:cNvPr id="29" name="Рисунок 28">
          <a:extLst>
            <a:ext uri="{FF2B5EF4-FFF2-40B4-BE49-F238E27FC236}">
              <a16:creationId xmlns:a16="http://schemas.microsoft.com/office/drawing/2014/main" id="{85B13DE3-460C-4A17-AB27-B9A128E03E76}"/>
            </a:ext>
          </a:extLst>
        </xdr:cNvPr>
        <xdr:cNvPicPr>
          <a:picLocks noChangeAspect="1"/>
        </xdr:cNvPicPr>
      </xdr:nvPicPr>
      <xdr:blipFill>
        <a:blip xmlns:r="http://schemas.openxmlformats.org/officeDocument/2006/relationships" r:embed="rId17" cstate="email">
          <a:extLst>
            <a:ext uri="{28A0092B-C50C-407E-A947-70E740481C1C}">
              <a14:useLocalDpi xmlns:a14="http://schemas.microsoft.com/office/drawing/2010/main"/>
            </a:ext>
          </a:extLst>
        </a:blip>
        <a:stretch>
          <a:fillRect/>
        </a:stretch>
      </xdr:blipFill>
      <xdr:spPr>
        <a:xfrm>
          <a:off x="1506070" y="11616150"/>
          <a:ext cx="681318" cy="416764"/>
        </a:xfrm>
        <a:prstGeom prst="rect">
          <a:avLst/>
        </a:prstGeom>
      </xdr:spPr>
    </xdr:pic>
    <xdr:clientData/>
  </xdr:twoCellAnchor>
  <xdr:twoCellAnchor editAs="oneCell">
    <xdr:from>
      <xdr:col>1</xdr:col>
      <xdr:colOff>313765</xdr:colOff>
      <xdr:row>20</xdr:row>
      <xdr:rowOff>44823</xdr:rowOff>
    </xdr:from>
    <xdr:to>
      <xdr:col>1</xdr:col>
      <xdr:colOff>1272989</xdr:colOff>
      <xdr:row>20</xdr:row>
      <xdr:rowOff>515012</xdr:rowOff>
    </xdr:to>
    <xdr:pic>
      <xdr:nvPicPr>
        <xdr:cNvPr id="9" name="Рисунок 8">
          <a:extLst>
            <a:ext uri="{FF2B5EF4-FFF2-40B4-BE49-F238E27FC236}">
              <a16:creationId xmlns:a16="http://schemas.microsoft.com/office/drawing/2014/main" id="{7CC1456F-68E1-4616-B9FF-264711123323}"/>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1461247" y="13707035"/>
          <a:ext cx="959224" cy="458759"/>
        </a:xfrm>
        <a:prstGeom prst="rect">
          <a:avLst/>
        </a:prstGeom>
      </xdr:spPr>
    </xdr:pic>
    <xdr:clientData/>
  </xdr:twoCellAnchor>
  <xdr:twoCellAnchor editAs="oneCell">
    <xdr:from>
      <xdr:col>1</xdr:col>
      <xdr:colOff>161926</xdr:colOff>
      <xdr:row>7</xdr:row>
      <xdr:rowOff>19050</xdr:rowOff>
    </xdr:from>
    <xdr:to>
      <xdr:col>1</xdr:col>
      <xdr:colOff>967741</xdr:colOff>
      <xdr:row>7</xdr:row>
      <xdr:rowOff>324776</xdr:rowOff>
    </xdr:to>
    <xdr:pic>
      <xdr:nvPicPr>
        <xdr:cNvPr id="13" name="Рисунок 12">
          <a:extLst>
            <a:ext uri="{FF2B5EF4-FFF2-40B4-BE49-F238E27FC236}">
              <a16:creationId xmlns:a16="http://schemas.microsoft.com/office/drawing/2014/main" id="{16081CE0-DC53-45BA-A2C7-C7A65811A85D}"/>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314451" y="4429125"/>
          <a:ext cx="800100" cy="294296"/>
        </a:xfrm>
        <a:prstGeom prst="rect">
          <a:avLst/>
        </a:prstGeom>
      </xdr:spPr>
    </xdr:pic>
    <xdr:clientData/>
  </xdr:twoCellAnchor>
  <xdr:twoCellAnchor editAs="oneCell">
    <xdr:from>
      <xdr:col>1</xdr:col>
      <xdr:colOff>435429</xdr:colOff>
      <xdr:row>21</xdr:row>
      <xdr:rowOff>76200</xdr:rowOff>
    </xdr:from>
    <xdr:to>
      <xdr:col>1</xdr:col>
      <xdr:colOff>1007201</xdr:colOff>
      <xdr:row>21</xdr:row>
      <xdr:rowOff>406775</xdr:rowOff>
    </xdr:to>
    <xdr:pic>
      <xdr:nvPicPr>
        <xdr:cNvPr id="2" name="Рисунок 1">
          <a:extLst>
            <a:ext uri="{FF2B5EF4-FFF2-40B4-BE49-F238E27FC236}">
              <a16:creationId xmlns:a16="http://schemas.microsoft.com/office/drawing/2014/main" id="{A80E3B14-8D42-45A0-B3F5-5E21D336E172}"/>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1589315" y="11615057"/>
          <a:ext cx="566057" cy="338195"/>
        </a:xfrm>
        <a:prstGeom prst="rect">
          <a:avLst/>
        </a:prstGeom>
      </xdr:spPr>
    </xdr:pic>
    <xdr:clientData/>
  </xdr:twoCellAnchor>
  <xdr:twoCellAnchor editAs="oneCell">
    <xdr:from>
      <xdr:col>1</xdr:col>
      <xdr:colOff>261258</xdr:colOff>
      <xdr:row>22</xdr:row>
      <xdr:rowOff>119744</xdr:rowOff>
    </xdr:from>
    <xdr:to>
      <xdr:col>1</xdr:col>
      <xdr:colOff>863238</xdr:colOff>
      <xdr:row>22</xdr:row>
      <xdr:rowOff>512419</xdr:rowOff>
    </xdr:to>
    <xdr:pic>
      <xdr:nvPicPr>
        <xdr:cNvPr id="4" name="Рисунок 3">
          <a:extLst>
            <a:ext uri="{FF2B5EF4-FFF2-40B4-BE49-F238E27FC236}">
              <a16:creationId xmlns:a16="http://schemas.microsoft.com/office/drawing/2014/main" id="{3C28A059-AB09-48A4-AFDF-7B1DA31EF8F5}"/>
            </a:ext>
          </a:extLst>
        </xdr:cNvPr>
        <xdr:cNvPicPr>
          <a:picLocks noChangeAspect="1"/>
        </xdr:cNvPicPr>
      </xdr:nvPicPr>
      <xdr:blipFill>
        <a:blip xmlns:r="http://schemas.openxmlformats.org/officeDocument/2006/relationships" r:embed="rId21" cstate="screen">
          <a:extLst>
            <a:ext uri="{28A0092B-C50C-407E-A947-70E740481C1C}">
              <a14:useLocalDpi xmlns:a14="http://schemas.microsoft.com/office/drawing/2010/main"/>
            </a:ext>
          </a:extLst>
        </a:blip>
        <a:stretch>
          <a:fillRect/>
        </a:stretch>
      </xdr:blipFill>
      <xdr:spPr>
        <a:xfrm>
          <a:off x="1415144" y="12703630"/>
          <a:ext cx="609600" cy="400295"/>
        </a:xfrm>
        <a:prstGeom prst="rect">
          <a:avLst/>
        </a:prstGeom>
      </xdr:spPr>
    </xdr:pic>
    <xdr:clientData/>
  </xdr:twoCellAnchor>
  <xdr:twoCellAnchor editAs="oneCell">
    <xdr:from>
      <xdr:col>1</xdr:col>
      <xdr:colOff>272144</xdr:colOff>
      <xdr:row>23</xdr:row>
      <xdr:rowOff>54430</xdr:rowOff>
    </xdr:from>
    <xdr:to>
      <xdr:col>1</xdr:col>
      <xdr:colOff>889364</xdr:colOff>
      <xdr:row>23</xdr:row>
      <xdr:rowOff>454725</xdr:rowOff>
    </xdr:to>
    <xdr:pic>
      <xdr:nvPicPr>
        <xdr:cNvPr id="32" name="Рисунок 31">
          <a:extLst>
            <a:ext uri="{FF2B5EF4-FFF2-40B4-BE49-F238E27FC236}">
              <a16:creationId xmlns:a16="http://schemas.microsoft.com/office/drawing/2014/main" id="{9074C4E9-ABA9-40E0-AA4B-7DC9771BB6C9}"/>
            </a:ext>
          </a:extLst>
        </xdr:cNvPr>
        <xdr:cNvPicPr>
          <a:picLocks noChangeAspect="1"/>
        </xdr:cNvPicPr>
      </xdr:nvPicPr>
      <xdr:blipFill>
        <a:blip xmlns:r="http://schemas.openxmlformats.org/officeDocument/2006/relationships" r:embed="rId22" cstate="screen">
          <a:extLst>
            <a:ext uri="{28A0092B-C50C-407E-A947-70E740481C1C}">
              <a14:useLocalDpi xmlns:a14="http://schemas.microsoft.com/office/drawing/2010/main"/>
            </a:ext>
          </a:extLst>
        </a:blip>
        <a:stretch>
          <a:fillRect/>
        </a:stretch>
      </xdr:blipFill>
      <xdr:spPr>
        <a:xfrm>
          <a:off x="1426030" y="13160830"/>
          <a:ext cx="609600" cy="400295"/>
        </a:xfrm>
        <a:prstGeom prst="rect">
          <a:avLst/>
        </a:prstGeom>
      </xdr:spPr>
    </xdr:pic>
    <xdr:clientData/>
  </xdr:twoCellAnchor>
  <xdr:twoCellAnchor editAs="oneCell">
    <xdr:from>
      <xdr:col>1</xdr:col>
      <xdr:colOff>274320</xdr:colOff>
      <xdr:row>8</xdr:row>
      <xdr:rowOff>121920</xdr:rowOff>
    </xdr:from>
    <xdr:to>
      <xdr:col>1</xdr:col>
      <xdr:colOff>777240</xdr:colOff>
      <xdr:row>8</xdr:row>
      <xdr:rowOff>630185</xdr:rowOff>
    </xdr:to>
    <xdr:pic>
      <xdr:nvPicPr>
        <xdr:cNvPr id="38" name="Рисунок 37" descr="Кабель КСВППЭ-6 4*2*0,57 (6-категория ФТП)">
          <a:extLst>
            <a:ext uri="{FF2B5EF4-FFF2-40B4-BE49-F238E27FC236}">
              <a16:creationId xmlns:a16="http://schemas.microsoft.com/office/drawing/2014/main" id="{8A8EBE67-DAF1-4B94-9FD4-F1A760EE6BC2}"/>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a:ext>
          </a:extLst>
        </a:blip>
        <a:srcRect/>
        <a:stretch>
          <a:fillRect/>
        </a:stretch>
      </xdr:blipFill>
      <xdr:spPr bwMode="auto">
        <a:xfrm>
          <a:off x="1417320" y="4358640"/>
          <a:ext cx="502920" cy="5082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272142</xdr:colOff>
      <xdr:row>24</xdr:row>
      <xdr:rowOff>176893</xdr:rowOff>
    </xdr:from>
    <xdr:to>
      <xdr:col>1</xdr:col>
      <xdr:colOff>1496785</xdr:colOff>
      <xdr:row>24</xdr:row>
      <xdr:rowOff>777208</xdr:rowOff>
    </xdr:to>
    <xdr:pic>
      <xdr:nvPicPr>
        <xdr:cNvPr id="39" name="Рисунок 38">
          <a:extLst>
            <a:ext uri="{FF2B5EF4-FFF2-40B4-BE49-F238E27FC236}">
              <a16:creationId xmlns:a16="http://schemas.microsoft.com/office/drawing/2014/main" id="{92052F13-0146-4329-A84E-EA4F71474AFC}"/>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a:ext>
          </a:extLst>
        </a:blip>
        <a:stretch>
          <a:fillRect/>
        </a:stretch>
      </xdr:blipFill>
      <xdr:spPr>
        <a:xfrm>
          <a:off x="272142" y="1215881218"/>
          <a:ext cx="1224643" cy="60031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653142</xdr:colOff>
      <xdr:row>2</xdr:row>
      <xdr:rowOff>210252</xdr:rowOff>
    </xdr:from>
    <xdr:to>
      <xdr:col>1</xdr:col>
      <xdr:colOff>1050111</xdr:colOff>
      <xdr:row>2</xdr:row>
      <xdr:rowOff>899093</xdr:rowOff>
    </xdr:to>
    <xdr:pic>
      <xdr:nvPicPr>
        <xdr:cNvPr id="2" name="Рисунок 1" descr="Огнетушитель порошковый ОП-10 (з) ABCE РИФ - Купить в интернет-магазине  Flamax">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692233" y="1761961"/>
          <a:ext cx="393159" cy="6926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481854</xdr:colOff>
      <xdr:row>6</xdr:row>
      <xdr:rowOff>64387</xdr:rowOff>
    </xdr:from>
    <xdr:to>
      <xdr:col>1</xdr:col>
      <xdr:colOff>1200206</xdr:colOff>
      <xdr:row>6</xdr:row>
      <xdr:rowOff>1124284</xdr:rowOff>
    </xdr:to>
    <xdr:pic>
      <xdr:nvPicPr>
        <xdr:cNvPr id="3" name="Рисунок 2" descr="Купить ОП-100 (з) АВСЕ, РИФ порошковый передвижной огнетушитель в Москве по  цене 8177 рублей интернет-магазине Бонус-Вита">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512795" y="2283152"/>
          <a:ext cx="705970" cy="10522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459443</xdr:colOff>
      <xdr:row>7</xdr:row>
      <xdr:rowOff>78440</xdr:rowOff>
    </xdr:from>
    <xdr:to>
      <xdr:col>1</xdr:col>
      <xdr:colOff>1279012</xdr:colOff>
      <xdr:row>7</xdr:row>
      <xdr:rowOff>1165298</xdr:rowOff>
    </xdr:to>
    <xdr:pic>
      <xdr:nvPicPr>
        <xdr:cNvPr id="4" name="Рисунок 3" descr="Огнетушитель порошковый передвижной ОП-25 Ярпожинвест (г. Ярославль) купить  в Москве | Цена в интернет-магазине">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490384" y="3451411"/>
          <a:ext cx="825284" cy="10925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537883</xdr:colOff>
      <xdr:row>8</xdr:row>
      <xdr:rowOff>67235</xdr:rowOff>
    </xdr:from>
    <xdr:to>
      <xdr:col>1</xdr:col>
      <xdr:colOff>1121942</xdr:colOff>
      <xdr:row>8</xdr:row>
      <xdr:rowOff>1084503</xdr:rowOff>
    </xdr:to>
    <xdr:pic>
      <xdr:nvPicPr>
        <xdr:cNvPr id="6" name="Рисунок 5" descr="Огнетушитель порошковый ОП-50 (з) ABCE РИФ - Купить в интернет-магазине  Flamax">
          <a:extLst>
            <a:ext uri="{FF2B5EF4-FFF2-40B4-BE49-F238E27FC236}">
              <a16:creationId xmlns:a16="http://schemas.microsoft.com/office/drawing/2014/main" id="{00000000-0008-0000-0800-000006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568824" y="4661647"/>
          <a:ext cx="579297" cy="10286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441791</xdr:colOff>
      <xdr:row>5</xdr:row>
      <xdr:rowOff>94408</xdr:rowOff>
    </xdr:from>
    <xdr:to>
      <xdr:col>1</xdr:col>
      <xdr:colOff>1280035</xdr:colOff>
      <xdr:row>5</xdr:row>
      <xdr:rowOff>935579</xdr:rowOff>
    </xdr:to>
    <xdr:pic>
      <xdr:nvPicPr>
        <xdr:cNvPr id="7" name="Рисунок 6" descr="Огнетушитель ОП-5 (РИФ) Переносной (А, В, С, Е) РИФ купить в Москве ☛ цена  1 200 рублей">
          <a:extLst>
            <a:ext uri="{FF2B5EF4-FFF2-40B4-BE49-F238E27FC236}">
              <a16:creationId xmlns:a16="http://schemas.microsoft.com/office/drawing/2014/main" id="{00000000-0008-0000-0800-000007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539967" y="5036202"/>
          <a:ext cx="839197" cy="846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168088</xdr:colOff>
      <xdr:row>9</xdr:row>
      <xdr:rowOff>44824</xdr:rowOff>
    </xdr:from>
    <xdr:to>
      <xdr:col>1</xdr:col>
      <xdr:colOff>1637506</xdr:colOff>
      <xdr:row>9</xdr:row>
      <xdr:rowOff>1159863</xdr:rowOff>
    </xdr:to>
    <xdr:pic>
      <xdr:nvPicPr>
        <xdr:cNvPr id="8" name="Рисунок 7" descr="Шкаф внутреннего типа пш-5: 242 000 сум - Специализированная мебель Ташкент  на Olx">
          <a:extLst>
            <a:ext uri="{FF2B5EF4-FFF2-40B4-BE49-F238E27FC236}">
              <a16:creationId xmlns:a16="http://schemas.microsoft.com/office/drawing/2014/main" id="{00000000-0008-0000-0800-00000800000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199029" y="7082118"/>
          <a:ext cx="1469418" cy="1102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11</xdr:row>
      <xdr:rowOff>56030</xdr:rowOff>
    </xdr:from>
    <xdr:to>
      <xdr:col>1</xdr:col>
      <xdr:colOff>1658695</xdr:colOff>
      <xdr:row>11</xdr:row>
      <xdr:rowOff>1162473</xdr:rowOff>
    </xdr:to>
    <xdr:pic>
      <xdr:nvPicPr>
        <xdr:cNvPr id="9" name="Рисунок 8" descr="Пожарный щит в Узбекистане — Сравнить цены и купить на Flagma.uz">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1221441" y="10757648"/>
          <a:ext cx="1456765" cy="10921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369793</xdr:colOff>
      <xdr:row>12</xdr:row>
      <xdr:rowOff>89648</xdr:rowOff>
    </xdr:from>
    <xdr:to>
      <xdr:col>1</xdr:col>
      <xdr:colOff>1427909</xdr:colOff>
      <xdr:row>12</xdr:row>
      <xdr:rowOff>1140741</xdr:rowOff>
    </xdr:to>
    <xdr:pic>
      <xdr:nvPicPr>
        <xdr:cNvPr id="10" name="Рисунок 9" descr="Пожарные рукава купить недорого в Ташкенте">
          <a:extLst>
            <a:ext uri="{FF2B5EF4-FFF2-40B4-BE49-F238E27FC236}">
              <a16:creationId xmlns:a16="http://schemas.microsoft.com/office/drawing/2014/main" id="{00000000-0008-0000-0800-00000A00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400734" y="12012707"/>
          <a:ext cx="1053354" cy="10549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431534</xdr:colOff>
      <xdr:row>18</xdr:row>
      <xdr:rowOff>78440</xdr:rowOff>
    </xdr:from>
    <xdr:to>
      <xdr:col>1</xdr:col>
      <xdr:colOff>1506349</xdr:colOff>
      <xdr:row>18</xdr:row>
      <xdr:rowOff>1159662</xdr:rowOff>
    </xdr:to>
    <xdr:pic>
      <xdr:nvPicPr>
        <xdr:cNvPr id="13" name="Рисунок 12" descr="Купить ИК Барьер (Датчики движения) Active-150 в Ташкенте">
          <a:extLst>
            <a:ext uri="{FF2B5EF4-FFF2-40B4-BE49-F238E27FC236}">
              <a16:creationId xmlns:a16="http://schemas.microsoft.com/office/drawing/2014/main" id="{00000000-0008-0000-0800-00000D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1462475" y="18108705"/>
          <a:ext cx="1070053" cy="10707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392206</xdr:colOff>
      <xdr:row>19</xdr:row>
      <xdr:rowOff>100853</xdr:rowOff>
    </xdr:from>
    <xdr:to>
      <xdr:col>1</xdr:col>
      <xdr:colOff>1467021</xdr:colOff>
      <xdr:row>19</xdr:row>
      <xdr:rowOff>1163978</xdr:rowOff>
    </xdr:to>
    <xdr:pic>
      <xdr:nvPicPr>
        <xdr:cNvPr id="14" name="Рисунок 13" descr="Купить ИК Барьер (Датчики движения) Active-150 в Ташкенте">
          <a:extLst>
            <a:ext uri="{FF2B5EF4-FFF2-40B4-BE49-F238E27FC236}">
              <a16:creationId xmlns:a16="http://schemas.microsoft.com/office/drawing/2014/main" id="{00000000-0008-0000-0800-00000E000000}"/>
            </a:ext>
          </a:extLst>
        </xdr:cNvPr>
        <xdr:cNvPicPr>
          <a:picLocks noChangeAspect="1" noChangeArrowheads="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1423147" y="19352559"/>
          <a:ext cx="1070053" cy="10707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274007</xdr:colOff>
      <xdr:row>20</xdr:row>
      <xdr:rowOff>100853</xdr:rowOff>
    </xdr:from>
    <xdr:to>
      <xdr:col>1</xdr:col>
      <xdr:colOff>1617907</xdr:colOff>
      <xdr:row>20</xdr:row>
      <xdr:rowOff>1126919</xdr:rowOff>
    </xdr:to>
    <xdr:pic>
      <xdr:nvPicPr>
        <xdr:cNvPr id="16" name="Рисунок 15" descr="ALTAY-12">
          <a:extLst>
            <a:ext uri="{FF2B5EF4-FFF2-40B4-BE49-F238E27FC236}">
              <a16:creationId xmlns:a16="http://schemas.microsoft.com/office/drawing/2014/main" id="{00000000-0008-0000-0800-000010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304948" y="21795441"/>
          <a:ext cx="1355330" cy="10174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280147</xdr:colOff>
      <xdr:row>21</xdr:row>
      <xdr:rowOff>100853</xdr:rowOff>
    </xdr:from>
    <xdr:to>
      <xdr:col>1</xdr:col>
      <xdr:colOff>1640239</xdr:colOff>
      <xdr:row>21</xdr:row>
      <xdr:rowOff>1126919</xdr:rowOff>
    </xdr:to>
    <xdr:pic>
      <xdr:nvPicPr>
        <xdr:cNvPr id="17" name="Рисунок 16" descr="ALTAY-12">
          <a:extLst>
            <a:ext uri="{FF2B5EF4-FFF2-40B4-BE49-F238E27FC236}">
              <a16:creationId xmlns:a16="http://schemas.microsoft.com/office/drawing/2014/main" id="{00000000-0008-0000-0800-000011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311088" y="23016882"/>
          <a:ext cx="1355330" cy="10174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246528</xdr:colOff>
      <xdr:row>23</xdr:row>
      <xdr:rowOff>123265</xdr:rowOff>
    </xdr:from>
    <xdr:to>
      <xdr:col>1</xdr:col>
      <xdr:colOff>1601858</xdr:colOff>
      <xdr:row>23</xdr:row>
      <xdr:rowOff>1127424</xdr:rowOff>
    </xdr:to>
    <xdr:pic>
      <xdr:nvPicPr>
        <xdr:cNvPr id="18" name="Рисунок 17" descr="ALTAY-12">
          <a:extLst>
            <a:ext uri="{FF2B5EF4-FFF2-40B4-BE49-F238E27FC236}">
              <a16:creationId xmlns:a16="http://schemas.microsoft.com/office/drawing/2014/main" id="{00000000-0008-0000-0800-000012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1277469" y="25482177"/>
          <a:ext cx="1355330" cy="10174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224118</xdr:colOff>
      <xdr:row>24</xdr:row>
      <xdr:rowOff>112059</xdr:rowOff>
    </xdr:from>
    <xdr:to>
      <xdr:col>1</xdr:col>
      <xdr:colOff>1579448</xdr:colOff>
      <xdr:row>24</xdr:row>
      <xdr:rowOff>1122885</xdr:rowOff>
    </xdr:to>
    <xdr:pic>
      <xdr:nvPicPr>
        <xdr:cNvPr id="19" name="Рисунок 18" descr="ALTAY-12">
          <a:extLst>
            <a:ext uri="{FF2B5EF4-FFF2-40B4-BE49-F238E27FC236}">
              <a16:creationId xmlns:a16="http://schemas.microsoft.com/office/drawing/2014/main" id="{00000000-0008-0000-0800-00001300000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1255059" y="26692412"/>
          <a:ext cx="1355330" cy="10174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224119</xdr:colOff>
      <xdr:row>22</xdr:row>
      <xdr:rowOff>63399</xdr:rowOff>
    </xdr:from>
    <xdr:to>
      <xdr:col>1</xdr:col>
      <xdr:colOff>1617907</xdr:colOff>
      <xdr:row>22</xdr:row>
      <xdr:rowOff>1126917</xdr:rowOff>
    </xdr:to>
    <xdr:pic>
      <xdr:nvPicPr>
        <xdr:cNvPr id="20" name="Рисунок 19" descr="ALTAY-4">
          <a:extLst>
            <a:ext uri="{FF2B5EF4-FFF2-40B4-BE49-F238E27FC236}">
              <a16:creationId xmlns:a16="http://schemas.microsoft.com/office/drawing/2014/main" id="{00000000-0008-0000-0800-000014000000}"/>
            </a:ext>
          </a:extLst>
        </xdr:cNvPr>
        <xdr:cNvPicPr>
          <a:picLocks noChangeAspect="1" noChangeArrowheads="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1255060" y="24200870"/>
          <a:ext cx="1405218" cy="1054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224118</xdr:colOff>
      <xdr:row>25</xdr:row>
      <xdr:rowOff>67235</xdr:rowOff>
    </xdr:from>
    <xdr:to>
      <xdr:col>1</xdr:col>
      <xdr:colOff>1617906</xdr:colOff>
      <xdr:row>25</xdr:row>
      <xdr:rowOff>1124086</xdr:rowOff>
    </xdr:to>
    <xdr:pic>
      <xdr:nvPicPr>
        <xdr:cNvPr id="22" name="Рисунок 21" descr="ALTAY-4">
          <a:extLst>
            <a:ext uri="{FF2B5EF4-FFF2-40B4-BE49-F238E27FC236}">
              <a16:creationId xmlns:a16="http://schemas.microsoft.com/office/drawing/2014/main" id="{00000000-0008-0000-0800-000016000000}"/>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1255059" y="27869029"/>
          <a:ext cx="1405218" cy="1054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179294</xdr:colOff>
      <xdr:row>26</xdr:row>
      <xdr:rowOff>78441</xdr:rowOff>
    </xdr:from>
    <xdr:to>
      <xdr:col>1</xdr:col>
      <xdr:colOff>1583559</xdr:colOff>
      <xdr:row>26</xdr:row>
      <xdr:rowOff>1127672</xdr:rowOff>
    </xdr:to>
    <xdr:pic>
      <xdr:nvPicPr>
        <xdr:cNvPr id="23" name="Рисунок 22" descr="ALTAY-4">
          <a:extLst>
            <a:ext uri="{FF2B5EF4-FFF2-40B4-BE49-F238E27FC236}">
              <a16:creationId xmlns:a16="http://schemas.microsoft.com/office/drawing/2014/main" id="{00000000-0008-0000-0800-000017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1210235" y="29101676"/>
          <a:ext cx="1405218" cy="1054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414617</xdr:colOff>
      <xdr:row>34</xdr:row>
      <xdr:rowOff>73200</xdr:rowOff>
    </xdr:from>
    <xdr:to>
      <xdr:col>1</xdr:col>
      <xdr:colOff>1445559</xdr:colOff>
      <xdr:row>34</xdr:row>
      <xdr:rowOff>1104900</xdr:rowOff>
    </xdr:to>
    <xdr:pic>
      <xdr:nvPicPr>
        <xdr:cNvPr id="24" name="Рисунок 23" descr="Парадокс проводной сигнализации Glasstrek детектор разбивания стекла (PA-456)  - Китай Датчик разбития стекла, стекла датчик">
          <a:extLst>
            <a:ext uri="{FF2B5EF4-FFF2-40B4-BE49-F238E27FC236}">
              <a16:creationId xmlns:a16="http://schemas.microsoft.com/office/drawing/2014/main" id="{00000000-0008-0000-0800-000018000000}"/>
            </a:ext>
          </a:extLst>
        </xdr:cNvPr>
        <xdr:cNvPicPr>
          <a:picLocks noChangeAspect="1" noChangeArrowheads="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1445558" y="33982200"/>
          <a:ext cx="1030942" cy="1031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56030</xdr:colOff>
      <xdr:row>35</xdr:row>
      <xdr:rowOff>156883</xdr:rowOff>
    </xdr:from>
    <xdr:to>
      <xdr:col>1</xdr:col>
      <xdr:colOff>1771705</xdr:colOff>
      <xdr:row>35</xdr:row>
      <xdr:rowOff>1085804</xdr:rowOff>
    </xdr:to>
    <xdr:pic>
      <xdr:nvPicPr>
        <xdr:cNvPr id="25" name="Рисунок 24" descr="Детектор движения ИК ( угол 90гр - 10м) RK-301-IDo-Roiscok, цена 5 у.е. от  SECURITY SYSTEM, купить в Ташкенте, Узбекистан - фото и отзывы на Glotr.uz">
          <a:extLst>
            <a:ext uri="{FF2B5EF4-FFF2-40B4-BE49-F238E27FC236}">
              <a16:creationId xmlns:a16="http://schemas.microsoft.com/office/drawing/2014/main" id="{00000000-0008-0000-0800-000019000000}"/>
            </a:ext>
          </a:extLst>
        </xdr:cNvPr>
        <xdr:cNvPicPr>
          <a:picLocks noChangeAspect="1" noChangeArrowheads="1"/>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bwMode="auto">
        <a:xfrm>
          <a:off x="1086971" y="35287324"/>
          <a:ext cx="1703293" cy="9146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336174</xdr:colOff>
      <xdr:row>41</xdr:row>
      <xdr:rowOff>61561</xdr:rowOff>
    </xdr:from>
    <xdr:to>
      <xdr:col>1</xdr:col>
      <xdr:colOff>1466593</xdr:colOff>
      <xdr:row>41</xdr:row>
      <xdr:rowOff>1200206</xdr:rowOff>
    </xdr:to>
    <xdr:pic>
      <xdr:nvPicPr>
        <xdr:cNvPr id="26" name="Рисунок 25" descr="ИП - 106, цена 14 690 сум от УП &quot;GLOBAL SECURITY SYSTEMS&quot;, купить в  Ташкенте, Узбекистан - фото и отзывы на Glotr.uz">
          <a:extLst>
            <a:ext uri="{FF2B5EF4-FFF2-40B4-BE49-F238E27FC236}">
              <a16:creationId xmlns:a16="http://schemas.microsoft.com/office/drawing/2014/main" id="{00000000-0008-0000-0800-00001A000000}"/>
            </a:ext>
          </a:extLst>
        </xdr:cNvPr>
        <xdr:cNvPicPr>
          <a:picLocks noChangeAspect="1" noChangeArrowheads="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1367115" y="43742090"/>
          <a:ext cx="1125657" cy="11262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42</xdr:row>
      <xdr:rowOff>0</xdr:rowOff>
    </xdr:from>
    <xdr:to>
      <xdr:col>1</xdr:col>
      <xdr:colOff>304800</xdr:colOff>
      <xdr:row>42</xdr:row>
      <xdr:rowOff>304800</xdr:rowOff>
    </xdr:to>
    <xdr:sp macro="" textlink="">
      <xdr:nvSpPr>
        <xdr:cNvPr id="8203" name="AutoShape 11" descr="Извещатель пожарный дымовой оптико-электронный автономный ИП 212-142 в  Москве – купить по низкой цене в интернет-магазине Леруа Мерлен">
          <a:extLst>
            <a:ext uri="{FF2B5EF4-FFF2-40B4-BE49-F238E27FC236}">
              <a16:creationId xmlns:a16="http://schemas.microsoft.com/office/drawing/2014/main" id="{00000000-0008-0000-0800-00000B200000}"/>
            </a:ext>
          </a:extLst>
        </xdr:cNvPr>
        <xdr:cNvSpPr>
          <a:spLocks noChangeAspect="1" noChangeArrowheads="1"/>
        </xdr:cNvSpPr>
      </xdr:nvSpPr>
      <xdr:spPr bwMode="auto">
        <a:xfrm>
          <a:off x="1028700" y="46053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44</xdr:row>
      <xdr:rowOff>304800</xdr:rowOff>
    </xdr:to>
    <xdr:sp macro="" textlink="">
      <xdr:nvSpPr>
        <xdr:cNvPr id="8205" name="AutoShape 13" descr="Купить извещатель пожарный дымовой ИП 212 45 Рубеж - ПК Пульс">
          <a:extLst>
            <a:ext uri="{FF2B5EF4-FFF2-40B4-BE49-F238E27FC236}">
              <a16:creationId xmlns:a16="http://schemas.microsoft.com/office/drawing/2014/main" id="{00000000-0008-0000-0800-00000D200000}"/>
            </a:ext>
          </a:extLst>
        </xdr:cNvPr>
        <xdr:cNvSpPr>
          <a:spLocks noChangeAspect="1" noChangeArrowheads="1"/>
        </xdr:cNvSpPr>
      </xdr:nvSpPr>
      <xdr:spPr bwMode="auto">
        <a:xfrm>
          <a:off x="1028700" y="4849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46</xdr:row>
      <xdr:rowOff>0</xdr:rowOff>
    </xdr:from>
    <xdr:to>
      <xdr:col>1</xdr:col>
      <xdr:colOff>304800</xdr:colOff>
      <xdr:row>46</xdr:row>
      <xdr:rowOff>304800</xdr:rowOff>
    </xdr:to>
    <xdr:sp macro="" textlink="">
      <xdr:nvSpPr>
        <xdr:cNvPr id="8208" name="AutoShape 16" descr="ИП 212-95 - Аналоговые извещатели ип 212-41М">
          <a:extLst>
            <a:ext uri="{FF2B5EF4-FFF2-40B4-BE49-F238E27FC236}">
              <a16:creationId xmlns:a16="http://schemas.microsoft.com/office/drawing/2014/main" id="{00000000-0008-0000-0800-000010200000}"/>
            </a:ext>
          </a:extLst>
        </xdr:cNvPr>
        <xdr:cNvSpPr>
          <a:spLocks noChangeAspect="1" noChangeArrowheads="1"/>
        </xdr:cNvSpPr>
      </xdr:nvSpPr>
      <xdr:spPr bwMode="auto">
        <a:xfrm>
          <a:off x="1028700" y="509301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318858</xdr:colOff>
      <xdr:row>42</xdr:row>
      <xdr:rowOff>67579</xdr:rowOff>
    </xdr:from>
    <xdr:to>
      <xdr:col>1</xdr:col>
      <xdr:colOff>1409751</xdr:colOff>
      <xdr:row>42</xdr:row>
      <xdr:rowOff>1163448</xdr:rowOff>
    </xdr:to>
    <xdr:pic>
      <xdr:nvPicPr>
        <xdr:cNvPr id="34" name="Рисунок 33" descr="Ручной пожарный извещатель ИПР-(Fire) - Industrial Engineering">
          <a:extLst>
            <a:ext uri="{FF2B5EF4-FFF2-40B4-BE49-F238E27FC236}">
              <a16:creationId xmlns:a16="http://schemas.microsoft.com/office/drawing/2014/main" id="{00000000-0008-0000-0800-000022000000}"/>
            </a:ext>
          </a:extLst>
        </xdr:cNvPr>
        <xdr:cNvPicPr>
          <a:picLocks noChangeAspect="1" noChangeArrowheads="1"/>
        </xdr:cNvPicPr>
      </xdr:nvPicPr>
      <xdr:blipFill>
        <a:blip xmlns:r="http://schemas.openxmlformats.org/officeDocument/2006/relationships" r:embed="rId21" cstate="email">
          <a:extLst>
            <a:ext uri="{28A0092B-C50C-407E-A947-70E740481C1C}">
              <a14:useLocalDpi xmlns:a14="http://schemas.microsoft.com/office/drawing/2010/main"/>
            </a:ext>
          </a:extLst>
        </a:blip>
        <a:srcRect/>
        <a:stretch>
          <a:fillRect/>
        </a:stretch>
      </xdr:blipFill>
      <xdr:spPr bwMode="auto">
        <a:xfrm>
          <a:off x="1340631" y="49701488"/>
          <a:ext cx="1090893" cy="10958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47</xdr:row>
      <xdr:rowOff>0</xdr:rowOff>
    </xdr:from>
    <xdr:to>
      <xdr:col>1</xdr:col>
      <xdr:colOff>304800</xdr:colOff>
      <xdr:row>47</xdr:row>
      <xdr:rowOff>304800</xdr:rowOff>
    </xdr:to>
    <xdr:sp macro="" textlink="">
      <xdr:nvSpPr>
        <xdr:cNvPr id="8211" name="AutoShape 19" descr="Извещатель пожарный ручной электроконтактный ИПР 513-10">
          <a:extLst>
            <a:ext uri="{FF2B5EF4-FFF2-40B4-BE49-F238E27FC236}">
              <a16:creationId xmlns:a16="http://schemas.microsoft.com/office/drawing/2014/main" id="{00000000-0008-0000-0800-000013200000}"/>
            </a:ext>
          </a:extLst>
        </xdr:cNvPr>
        <xdr:cNvSpPr>
          <a:spLocks noChangeAspect="1" noChangeArrowheads="1"/>
        </xdr:cNvSpPr>
      </xdr:nvSpPr>
      <xdr:spPr bwMode="auto">
        <a:xfrm>
          <a:off x="1028700" y="54587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484172</xdr:colOff>
      <xdr:row>43</xdr:row>
      <xdr:rowOff>84553</xdr:rowOff>
    </xdr:from>
    <xdr:to>
      <xdr:col>1</xdr:col>
      <xdr:colOff>1245405</xdr:colOff>
      <xdr:row>43</xdr:row>
      <xdr:rowOff>1142667</xdr:rowOff>
    </xdr:to>
    <xdr:pic>
      <xdr:nvPicPr>
        <xdr:cNvPr id="38" name="Рисунок 37" descr="АМ-1 прот. R3">
          <a:extLst>
            <a:ext uri="{FF2B5EF4-FFF2-40B4-BE49-F238E27FC236}">
              <a16:creationId xmlns:a16="http://schemas.microsoft.com/office/drawing/2014/main" id="{00000000-0008-0000-0800-000026000000}"/>
            </a:ext>
          </a:extLst>
        </xdr:cNvPr>
        <xdr:cNvPicPr>
          <a:picLocks noChangeAspect="1" noChangeArrowheads="1"/>
        </xdr:cNvPicPr>
      </xdr:nvPicPr>
      <xdr:blipFill>
        <a:blip xmlns:r="http://schemas.openxmlformats.org/officeDocument/2006/relationships" r:embed="rId22" cstate="email">
          <a:extLst>
            <a:ext uri="{28A0092B-C50C-407E-A947-70E740481C1C}">
              <a14:useLocalDpi xmlns:a14="http://schemas.microsoft.com/office/drawing/2010/main"/>
            </a:ext>
          </a:extLst>
        </a:blip>
        <a:srcRect/>
        <a:stretch>
          <a:fillRect/>
        </a:stretch>
      </xdr:blipFill>
      <xdr:spPr bwMode="auto">
        <a:xfrm>
          <a:off x="1505945" y="50930735"/>
          <a:ext cx="761233" cy="10581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149751</xdr:colOff>
      <xdr:row>44</xdr:row>
      <xdr:rowOff>178232</xdr:rowOff>
    </xdr:from>
    <xdr:to>
      <xdr:col>1</xdr:col>
      <xdr:colOff>1681258</xdr:colOff>
      <xdr:row>44</xdr:row>
      <xdr:rowOff>1123338</xdr:rowOff>
    </xdr:to>
    <xdr:pic>
      <xdr:nvPicPr>
        <xdr:cNvPr id="39" name="Рисунок 38" descr="Купить Гранд Магистр 16 версия 3.1 Прибор приемно-контрольный  охранно-пожарный Магистраль в Москве">
          <a:extLst>
            <a:ext uri="{FF2B5EF4-FFF2-40B4-BE49-F238E27FC236}">
              <a16:creationId xmlns:a16="http://schemas.microsoft.com/office/drawing/2014/main" id="{00000000-0008-0000-0800-000027000000}"/>
            </a:ext>
          </a:extLst>
        </xdr:cNvPr>
        <xdr:cNvPicPr>
          <a:picLocks noChangeAspect="1" noChangeArrowheads="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1171524" y="52236687"/>
          <a:ext cx="1531507" cy="9451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138545</xdr:colOff>
      <xdr:row>45</xdr:row>
      <xdr:rowOff>140584</xdr:rowOff>
    </xdr:from>
    <xdr:to>
      <xdr:col>1</xdr:col>
      <xdr:colOff>1682434</xdr:colOff>
      <xdr:row>45</xdr:row>
      <xdr:rowOff>1085690</xdr:rowOff>
    </xdr:to>
    <xdr:pic>
      <xdr:nvPicPr>
        <xdr:cNvPr id="40" name="Рисунок 39" descr="Купить Гранд Магистр 16 версия 3.1 Прибор приемно-контрольный  охранно-пожарный Магистраль в Москве">
          <a:extLst>
            <a:ext uri="{FF2B5EF4-FFF2-40B4-BE49-F238E27FC236}">
              <a16:creationId xmlns:a16="http://schemas.microsoft.com/office/drawing/2014/main" id="{00000000-0008-0000-0800-000028000000}"/>
            </a:ext>
          </a:extLst>
        </xdr:cNvPr>
        <xdr:cNvPicPr>
          <a:picLocks noChangeAspect="1" noChangeArrowheads="1"/>
        </xdr:cNvPicPr>
      </xdr:nvPicPr>
      <xdr:blipFill>
        <a:blip xmlns:r="http://schemas.openxmlformats.org/officeDocument/2006/relationships" r:embed="rId24" cstate="email">
          <a:extLst>
            <a:ext uri="{28A0092B-C50C-407E-A947-70E740481C1C}">
              <a14:useLocalDpi xmlns:a14="http://schemas.microsoft.com/office/drawing/2010/main"/>
            </a:ext>
          </a:extLst>
        </a:blip>
        <a:srcRect/>
        <a:stretch>
          <a:fillRect/>
        </a:stretch>
      </xdr:blipFill>
      <xdr:spPr bwMode="auto">
        <a:xfrm>
          <a:off x="1160318" y="53411311"/>
          <a:ext cx="1543889" cy="9451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93722</xdr:colOff>
      <xdr:row>46</xdr:row>
      <xdr:rowOff>129378</xdr:rowOff>
    </xdr:from>
    <xdr:to>
      <xdr:col>1</xdr:col>
      <xdr:colOff>1644279</xdr:colOff>
      <xdr:row>46</xdr:row>
      <xdr:rowOff>1068769</xdr:rowOff>
    </xdr:to>
    <xdr:pic>
      <xdr:nvPicPr>
        <xdr:cNvPr id="41" name="Рисунок 40" descr="Купить Гранд Магистр 16 версия 3.1 Прибор приемно-контрольный  охранно-пожарный Магистраль в Москве">
          <a:extLst>
            <a:ext uri="{FF2B5EF4-FFF2-40B4-BE49-F238E27FC236}">
              <a16:creationId xmlns:a16="http://schemas.microsoft.com/office/drawing/2014/main" id="{00000000-0008-0000-0800-00002900000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1115495" y="54612378"/>
          <a:ext cx="1550557" cy="9393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138545</xdr:colOff>
      <xdr:row>47</xdr:row>
      <xdr:rowOff>151788</xdr:rowOff>
    </xdr:from>
    <xdr:to>
      <xdr:col>1</xdr:col>
      <xdr:colOff>1682434</xdr:colOff>
      <xdr:row>47</xdr:row>
      <xdr:rowOff>1101656</xdr:rowOff>
    </xdr:to>
    <xdr:pic>
      <xdr:nvPicPr>
        <xdr:cNvPr id="43" name="Рисунок 42" descr="Купить Гранд Магистр 16 версия 3.1 Прибор приемно-контрольный  охранно-пожарный Магистраль в Москве">
          <a:extLst>
            <a:ext uri="{FF2B5EF4-FFF2-40B4-BE49-F238E27FC236}">
              <a16:creationId xmlns:a16="http://schemas.microsoft.com/office/drawing/2014/main" id="{00000000-0008-0000-0800-00002B000000}"/>
            </a:ext>
          </a:extLst>
        </xdr:cNvPr>
        <xdr:cNvPicPr>
          <a:picLocks noChangeAspect="1" noChangeArrowheads="1"/>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bwMode="auto">
        <a:xfrm>
          <a:off x="1160318" y="55847061"/>
          <a:ext cx="1543889" cy="9498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93721</xdr:colOff>
      <xdr:row>48</xdr:row>
      <xdr:rowOff>162996</xdr:rowOff>
    </xdr:from>
    <xdr:to>
      <xdr:col>1</xdr:col>
      <xdr:colOff>1644278</xdr:colOff>
      <xdr:row>48</xdr:row>
      <xdr:rowOff>1101434</xdr:rowOff>
    </xdr:to>
    <xdr:pic>
      <xdr:nvPicPr>
        <xdr:cNvPr id="44" name="Рисунок 43" descr="Купить Гранд Магистр 16 версия 3.1 Прибор приемно-контрольный  охранно-пожарный Магистраль в Москве">
          <a:extLst>
            <a:ext uri="{FF2B5EF4-FFF2-40B4-BE49-F238E27FC236}">
              <a16:creationId xmlns:a16="http://schemas.microsoft.com/office/drawing/2014/main" id="{00000000-0008-0000-0800-00002C00000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1115494" y="57070541"/>
          <a:ext cx="1550557" cy="9384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93721</xdr:colOff>
      <xdr:row>49</xdr:row>
      <xdr:rowOff>162996</xdr:rowOff>
    </xdr:from>
    <xdr:to>
      <xdr:col>1</xdr:col>
      <xdr:colOff>1644278</xdr:colOff>
      <xdr:row>49</xdr:row>
      <xdr:rowOff>1101434</xdr:rowOff>
    </xdr:to>
    <xdr:pic>
      <xdr:nvPicPr>
        <xdr:cNvPr id="46" name="Рисунок 45" descr="Купить Гранд Магистр 16 версия 3.1 Прибор приемно-контрольный  охранно-пожарный Магистраль в Москве">
          <a:extLst>
            <a:ext uri="{FF2B5EF4-FFF2-40B4-BE49-F238E27FC236}">
              <a16:creationId xmlns:a16="http://schemas.microsoft.com/office/drawing/2014/main" id="{00000000-0008-0000-0800-00002E00000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1115494" y="58282814"/>
          <a:ext cx="1550557" cy="9384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116133</xdr:colOff>
      <xdr:row>50</xdr:row>
      <xdr:rowOff>151789</xdr:rowOff>
    </xdr:from>
    <xdr:to>
      <xdr:col>1</xdr:col>
      <xdr:colOff>1645735</xdr:colOff>
      <xdr:row>50</xdr:row>
      <xdr:rowOff>1101657</xdr:rowOff>
    </xdr:to>
    <xdr:pic>
      <xdr:nvPicPr>
        <xdr:cNvPr id="47" name="Рисунок 46" descr="Купить Гранд Магистр 16 версия 3.1 Прибор приемно-контрольный  охранно-пожарный Магистраль в Москве">
          <a:extLst>
            <a:ext uri="{FF2B5EF4-FFF2-40B4-BE49-F238E27FC236}">
              <a16:creationId xmlns:a16="http://schemas.microsoft.com/office/drawing/2014/main" id="{00000000-0008-0000-0800-00002F000000}"/>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1137906" y="59483880"/>
          <a:ext cx="1529602" cy="9498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295428</xdr:colOff>
      <xdr:row>53</xdr:row>
      <xdr:rowOff>106966</xdr:rowOff>
    </xdr:from>
    <xdr:to>
      <xdr:col>1</xdr:col>
      <xdr:colOff>1338279</xdr:colOff>
      <xdr:row>53</xdr:row>
      <xdr:rowOff>1156509</xdr:rowOff>
    </xdr:to>
    <xdr:pic>
      <xdr:nvPicPr>
        <xdr:cNvPr id="49" name="Рисунок 48" descr="Датчик смк оптом купить в Казахстане.">
          <a:extLst>
            <a:ext uri="{FF2B5EF4-FFF2-40B4-BE49-F238E27FC236}">
              <a16:creationId xmlns:a16="http://schemas.microsoft.com/office/drawing/2014/main" id="{00000000-0008-0000-0800-000031000000}"/>
            </a:ext>
          </a:extLst>
        </xdr:cNvPr>
        <xdr:cNvPicPr>
          <a:picLocks noChangeAspect="1" noChangeArrowheads="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1317201" y="63075875"/>
          <a:ext cx="1042851" cy="10495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297466</xdr:colOff>
      <xdr:row>56</xdr:row>
      <xdr:rowOff>84556</xdr:rowOff>
    </xdr:from>
    <xdr:to>
      <xdr:col>1</xdr:col>
      <xdr:colOff>1405459</xdr:colOff>
      <xdr:row>56</xdr:row>
      <xdr:rowOff>1181779</xdr:rowOff>
    </xdr:to>
    <xdr:pic>
      <xdr:nvPicPr>
        <xdr:cNvPr id="50" name="Рисунок 49" descr="Суз строб сирена: 42 000 сум - Аксессуары и комплектующие Ташкент на Olx">
          <a:extLst>
            <a:ext uri="{FF2B5EF4-FFF2-40B4-BE49-F238E27FC236}">
              <a16:creationId xmlns:a16="http://schemas.microsoft.com/office/drawing/2014/main" id="{00000000-0008-0000-0800-000032000000}"/>
            </a:ext>
          </a:extLst>
        </xdr:cNvPr>
        <xdr:cNvPicPr>
          <a:picLocks noChangeAspect="1" noChangeArrowheads="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1319239" y="66690283"/>
          <a:ext cx="1107993" cy="10972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62</xdr:row>
      <xdr:rowOff>0</xdr:rowOff>
    </xdr:from>
    <xdr:to>
      <xdr:col>1</xdr:col>
      <xdr:colOff>304800</xdr:colOff>
      <xdr:row>63</xdr:row>
      <xdr:rowOff>114300</xdr:rowOff>
    </xdr:to>
    <xdr:sp macro="" textlink="">
      <xdr:nvSpPr>
        <xdr:cNvPr id="8218" name="AutoShape 26" descr="ОПОП 124-7, 12В (корпус бело-красный): Оповещатель охранно-пожарный  комбинированный свето-звуковой">
          <a:extLst>
            <a:ext uri="{FF2B5EF4-FFF2-40B4-BE49-F238E27FC236}">
              <a16:creationId xmlns:a16="http://schemas.microsoft.com/office/drawing/2014/main" id="{00000000-0008-0000-0800-00001A200000}"/>
            </a:ext>
          </a:extLst>
        </xdr:cNvPr>
        <xdr:cNvSpPr>
          <a:spLocks noChangeAspect="1" noChangeArrowheads="1"/>
        </xdr:cNvSpPr>
      </xdr:nvSpPr>
      <xdr:spPr bwMode="auto">
        <a:xfrm>
          <a:off x="1028700" y="77752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10</xdr:row>
      <xdr:rowOff>0</xdr:rowOff>
    </xdr:from>
    <xdr:to>
      <xdr:col>1</xdr:col>
      <xdr:colOff>304800</xdr:colOff>
      <xdr:row>10</xdr:row>
      <xdr:rowOff>304800</xdr:rowOff>
    </xdr:to>
    <xdr:sp macro="" textlink="">
      <xdr:nvSpPr>
        <xdr:cNvPr id="8193" name="AutoShape 1" descr="Пожарный шкаф№ 7580986 - Электронный магазин корпоративных заказчиков">
          <a:extLst>
            <a:ext uri="{FF2B5EF4-FFF2-40B4-BE49-F238E27FC236}">
              <a16:creationId xmlns:a16="http://schemas.microsoft.com/office/drawing/2014/main" id="{00000000-0008-0000-0800-000001200000}"/>
            </a:ext>
          </a:extLst>
        </xdr:cNvPr>
        <xdr:cNvSpPr>
          <a:spLocks noChangeAspect="1" noChangeArrowheads="1"/>
        </xdr:cNvSpPr>
      </xdr:nvSpPr>
      <xdr:spPr bwMode="auto">
        <a:xfrm>
          <a:off x="1028700" y="9477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10</xdr:row>
      <xdr:rowOff>0</xdr:rowOff>
    </xdr:from>
    <xdr:to>
      <xdr:col>1</xdr:col>
      <xdr:colOff>304800</xdr:colOff>
      <xdr:row>10</xdr:row>
      <xdr:rowOff>304800</xdr:rowOff>
    </xdr:to>
    <xdr:sp macro="" textlink="">
      <xdr:nvSpPr>
        <xdr:cNvPr id="8194" name="AutoShape 2" descr="Пожарный шкаф№ 7580986 - Электронный магазин корпоративных заказчиков">
          <a:extLst>
            <a:ext uri="{FF2B5EF4-FFF2-40B4-BE49-F238E27FC236}">
              <a16:creationId xmlns:a16="http://schemas.microsoft.com/office/drawing/2014/main" id="{00000000-0008-0000-0800-000002200000}"/>
            </a:ext>
          </a:extLst>
        </xdr:cNvPr>
        <xdr:cNvSpPr>
          <a:spLocks noChangeAspect="1" noChangeArrowheads="1"/>
        </xdr:cNvSpPr>
      </xdr:nvSpPr>
      <xdr:spPr bwMode="auto">
        <a:xfrm>
          <a:off x="1028700" y="9477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392207</xdr:colOff>
      <xdr:row>36</xdr:row>
      <xdr:rowOff>78441</xdr:rowOff>
    </xdr:from>
    <xdr:to>
      <xdr:col>1</xdr:col>
      <xdr:colOff>1445559</xdr:colOff>
      <xdr:row>36</xdr:row>
      <xdr:rowOff>1127455</xdr:rowOff>
    </xdr:to>
    <xdr:pic>
      <xdr:nvPicPr>
        <xdr:cNvPr id="55" name="Рисунок 54" descr="Roiscok iDo503CMW датчик дыма беспроводный — купить в интернет-магазине по  низкой цене на Яндекс Маркете">
          <a:extLst>
            <a:ext uri="{FF2B5EF4-FFF2-40B4-BE49-F238E27FC236}">
              <a16:creationId xmlns:a16="http://schemas.microsoft.com/office/drawing/2014/main" id="{00000000-0008-0000-0800-000037000000}"/>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1423148" y="36430323"/>
          <a:ext cx="1053352" cy="10547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409372</xdr:colOff>
      <xdr:row>37</xdr:row>
      <xdr:rowOff>134470</xdr:rowOff>
    </xdr:from>
    <xdr:to>
      <xdr:col>1</xdr:col>
      <xdr:colOff>1389305</xdr:colOff>
      <xdr:row>37</xdr:row>
      <xdr:rowOff>1140761</xdr:rowOff>
    </xdr:to>
    <xdr:pic>
      <xdr:nvPicPr>
        <xdr:cNvPr id="56" name="Рисунок 55" descr="Купить Датчик движения RK-110-DT-Roiscok в Ташкенте">
          <a:extLst>
            <a:ext uri="{FF2B5EF4-FFF2-40B4-BE49-F238E27FC236}">
              <a16:creationId xmlns:a16="http://schemas.microsoft.com/office/drawing/2014/main" id="{00000000-0008-0000-0800-000038000000}"/>
            </a:ext>
          </a:extLst>
        </xdr:cNvPr>
        <xdr:cNvPicPr>
          <a:picLocks noChangeAspect="1" noChangeArrowheads="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a:off x="1440313" y="37707794"/>
          <a:ext cx="991363" cy="9920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386741</xdr:colOff>
      <xdr:row>38</xdr:row>
      <xdr:rowOff>56030</xdr:rowOff>
    </xdr:from>
    <xdr:to>
      <xdr:col>1</xdr:col>
      <xdr:colOff>1466289</xdr:colOff>
      <xdr:row>38</xdr:row>
      <xdr:rowOff>1144848</xdr:rowOff>
    </xdr:to>
    <xdr:pic>
      <xdr:nvPicPr>
        <xdr:cNvPr id="57" name="Рисунок 56" descr="Купить Датчик движения RK-2000 Raiscok в Ташкенте">
          <a:extLst>
            <a:ext uri="{FF2B5EF4-FFF2-40B4-BE49-F238E27FC236}">
              <a16:creationId xmlns:a16="http://schemas.microsoft.com/office/drawing/2014/main" id="{00000000-0008-0000-0800-000039000000}"/>
            </a:ext>
          </a:extLst>
        </xdr:cNvPr>
        <xdr:cNvPicPr>
          <a:picLocks noChangeAspect="1" noChangeArrowheads="1"/>
        </xdr:cNvPicPr>
      </xdr:nvPicPr>
      <xdr:blipFill>
        <a:blip xmlns:r="http://schemas.openxmlformats.org/officeDocument/2006/relationships" r:embed="rId32" cstate="email">
          <a:extLst>
            <a:ext uri="{28A0092B-C50C-407E-A947-70E740481C1C}">
              <a14:useLocalDpi xmlns:a14="http://schemas.microsoft.com/office/drawing/2010/main"/>
            </a:ext>
          </a:extLst>
        </a:blip>
        <a:srcRect/>
        <a:stretch>
          <a:fillRect/>
        </a:stretch>
      </xdr:blipFill>
      <xdr:spPr bwMode="auto">
        <a:xfrm>
          <a:off x="1417682" y="38850795"/>
          <a:ext cx="1079548" cy="10802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448235</xdr:colOff>
      <xdr:row>39</xdr:row>
      <xdr:rowOff>117593</xdr:rowOff>
    </xdr:from>
    <xdr:to>
      <xdr:col>1</xdr:col>
      <xdr:colOff>1429085</xdr:colOff>
      <xdr:row>39</xdr:row>
      <xdr:rowOff>1084784</xdr:rowOff>
    </xdr:to>
    <xdr:pic>
      <xdr:nvPicPr>
        <xdr:cNvPr id="58" name="Рисунок 57" descr="Купить Датчик движения RK-210 в Ташкенте">
          <a:extLst>
            <a:ext uri="{FF2B5EF4-FFF2-40B4-BE49-F238E27FC236}">
              <a16:creationId xmlns:a16="http://schemas.microsoft.com/office/drawing/2014/main" id="{00000000-0008-0000-0800-00003A00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1479176" y="40133799"/>
          <a:ext cx="973230" cy="9738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605118</xdr:colOff>
      <xdr:row>40</xdr:row>
      <xdr:rowOff>95052</xdr:rowOff>
    </xdr:from>
    <xdr:to>
      <xdr:col>1</xdr:col>
      <xdr:colOff>1121989</xdr:colOff>
      <xdr:row>40</xdr:row>
      <xdr:rowOff>1126918</xdr:rowOff>
    </xdr:to>
    <xdr:pic>
      <xdr:nvPicPr>
        <xdr:cNvPr id="59" name="Рисунок 58" descr="RK-410-PR-Roiscok, цена 124 192 сум от УП &quot;GLOBAL SECURITY SYSTEMS&quot;, купить  в Ташкенте, Узбекистан - фото и отзывы на Glotr.uz">
          <a:extLst>
            <a:ext uri="{FF2B5EF4-FFF2-40B4-BE49-F238E27FC236}">
              <a16:creationId xmlns:a16="http://schemas.microsoft.com/office/drawing/2014/main" id="{00000000-0008-0000-0800-00003B000000}"/>
            </a:ext>
          </a:extLst>
        </xdr:cNvPr>
        <xdr:cNvPicPr>
          <a:picLocks noChangeAspect="1" noChangeArrowheads="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a:off x="1636059" y="41332699"/>
          <a:ext cx="502584" cy="10232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74938</xdr:colOff>
      <xdr:row>54</xdr:row>
      <xdr:rowOff>39585</xdr:rowOff>
    </xdr:from>
    <xdr:to>
      <xdr:col>1</xdr:col>
      <xdr:colOff>1320020</xdr:colOff>
      <xdr:row>54</xdr:row>
      <xdr:rowOff>1095227</xdr:rowOff>
    </xdr:to>
    <xdr:pic>
      <xdr:nvPicPr>
        <xdr:cNvPr id="4097" name="Picture 1" descr="Датчик открытия двери (геркон) и реле. Вопрос. | Пикабу">
          <a:extLst>
            <a:ext uri="{FF2B5EF4-FFF2-40B4-BE49-F238E27FC236}">
              <a16:creationId xmlns:a16="http://schemas.microsoft.com/office/drawing/2014/main" id="{00000000-0008-0000-0800-000001100000}"/>
            </a:ext>
          </a:extLst>
        </xdr:cNvPr>
        <xdr:cNvPicPr>
          <a:picLocks noChangeAspect="1" noChangeArrowheads="1"/>
        </xdr:cNvPicPr>
      </xdr:nvPicPr>
      <xdr:blipFill>
        <a:blip xmlns:r="http://schemas.openxmlformats.org/officeDocument/2006/relationships" r:embed="rId35" cstate="email">
          <a:extLst>
            <a:ext uri="{28A0092B-C50C-407E-A947-70E740481C1C}">
              <a14:useLocalDpi xmlns:a14="http://schemas.microsoft.com/office/drawing/2010/main"/>
            </a:ext>
          </a:extLst>
        </a:blip>
        <a:srcRect/>
        <a:stretch>
          <a:fillRect/>
        </a:stretch>
      </xdr:blipFill>
      <xdr:spPr bwMode="auto">
        <a:xfrm>
          <a:off x="1096711" y="64220767"/>
          <a:ext cx="1245082" cy="1055642"/>
        </a:xfrm>
        <a:prstGeom prst="rect">
          <a:avLst/>
        </a:prstGeom>
        <a:noFill/>
      </xdr:spPr>
    </xdr:pic>
    <xdr:clientData/>
  </xdr:twoCellAnchor>
  <xdr:twoCellAnchor editAs="oneCell">
    <xdr:from>
      <xdr:col>1</xdr:col>
      <xdr:colOff>294409</xdr:colOff>
      <xdr:row>55</xdr:row>
      <xdr:rowOff>108857</xdr:rowOff>
    </xdr:from>
    <xdr:to>
      <xdr:col>1</xdr:col>
      <xdr:colOff>1342159</xdr:colOff>
      <xdr:row>55</xdr:row>
      <xdr:rowOff>1163628</xdr:rowOff>
    </xdr:to>
    <xdr:pic>
      <xdr:nvPicPr>
        <xdr:cNvPr id="4098" name="Picture 2" descr="Навигатор ~ Профессиональные охранные системы ~ Охранная и пожарная  сигнализация ~ Охранные датчики проводные ~ Магнитоконтакты">
          <a:extLst>
            <a:ext uri="{FF2B5EF4-FFF2-40B4-BE49-F238E27FC236}">
              <a16:creationId xmlns:a16="http://schemas.microsoft.com/office/drawing/2014/main" id="{00000000-0008-0000-0800-000002100000}"/>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a:off x="1316182" y="65502312"/>
          <a:ext cx="1047750" cy="1054771"/>
        </a:xfrm>
        <a:prstGeom prst="rect">
          <a:avLst/>
        </a:prstGeom>
        <a:noFill/>
      </xdr:spPr>
    </xdr:pic>
    <xdr:clientData/>
  </xdr:twoCellAnchor>
  <xdr:twoCellAnchor editAs="oneCell">
    <xdr:from>
      <xdr:col>1</xdr:col>
      <xdr:colOff>190500</xdr:colOff>
      <xdr:row>33</xdr:row>
      <xdr:rowOff>204108</xdr:rowOff>
    </xdr:from>
    <xdr:to>
      <xdr:col>1</xdr:col>
      <xdr:colOff>1734015</xdr:colOff>
      <xdr:row>33</xdr:row>
      <xdr:rowOff>934811</xdr:rowOff>
    </xdr:to>
    <xdr:pic>
      <xdr:nvPicPr>
        <xdr:cNvPr id="4099" name="Picture 3" descr="Аварийные Выход">
          <a:extLst>
            <a:ext uri="{FF2B5EF4-FFF2-40B4-BE49-F238E27FC236}">
              <a16:creationId xmlns:a16="http://schemas.microsoft.com/office/drawing/2014/main" id="{00000000-0008-0000-0800-000003100000}"/>
            </a:ext>
          </a:extLst>
        </xdr:cNvPr>
        <xdr:cNvPicPr>
          <a:picLocks noChangeAspect="1" noChangeArrowheads="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1224643" y="35691537"/>
          <a:ext cx="1531133" cy="721178"/>
        </a:xfrm>
        <a:prstGeom prst="rect">
          <a:avLst/>
        </a:prstGeom>
        <a:noFill/>
      </xdr:spPr>
    </xdr:pic>
    <xdr:clientData/>
  </xdr:twoCellAnchor>
  <xdr:twoCellAnchor editAs="oneCell">
    <xdr:from>
      <xdr:col>1</xdr:col>
      <xdr:colOff>272143</xdr:colOff>
      <xdr:row>32</xdr:row>
      <xdr:rowOff>217714</xdr:rowOff>
    </xdr:from>
    <xdr:to>
      <xdr:col>1</xdr:col>
      <xdr:colOff>1540601</xdr:colOff>
      <xdr:row>32</xdr:row>
      <xdr:rowOff>972910</xdr:rowOff>
    </xdr:to>
    <xdr:pic>
      <xdr:nvPicPr>
        <xdr:cNvPr id="4101" name="Picture 5">
          <a:extLst>
            <a:ext uri="{FF2B5EF4-FFF2-40B4-BE49-F238E27FC236}">
              <a16:creationId xmlns:a16="http://schemas.microsoft.com/office/drawing/2014/main" id="{00000000-0008-0000-0800-000005100000}"/>
            </a:ext>
          </a:extLst>
        </xdr:cNvPr>
        <xdr:cNvPicPr>
          <a:picLocks noChangeAspect="1" noChangeArrowheads="1"/>
        </xdr:cNvPicPr>
      </xdr:nvPicPr>
      <xdr:blipFill>
        <a:blip xmlns:r="http://schemas.openxmlformats.org/officeDocument/2006/relationships" r:embed="rId38" cstate="print"/>
        <a:srcRect/>
        <a:stretch>
          <a:fillRect/>
        </a:stretch>
      </xdr:blipFill>
      <xdr:spPr bwMode="auto">
        <a:xfrm>
          <a:off x="1306286" y="34480500"/>
          <a:ext cx="1262743" cy="755196"/>
        </a:xfrm>
        <a:prstGeom prst="rect">
          <a:avLst/>
        </a:prstGeom>
        <a:noFill/>
      </xdr:spPr>
    </xdr:pic>
    <xdr:clientData/>
  </xdr:twoCellAnchor>
  <xdr:twoCellAnchor editAs="oneCell">
    <xdr:from>
      <xdr:col>1</xdr:col>
      <xdr:colOff>557894</xdr:colOff>
      <xdr:row>1</xdr:row>
      <xdr:rowOff>136071</xdr:rowOff>
    </xdr:from>
    <xdr:to>
      <xdr:col>1</xdr:col>
      <xdr:colOff>1238251</xdr:colOff>
      <xdr:row>1</xdr:row>
      <xdr:rowOff>1048430</xdr:rowOff>
    </xdr:to>
    <xdr:pic>
      <xdr:nvPicPr>
        <xdr:cNvPr id="4111" name="Picture 15">
          <a:extLst>
            <a:ext uri="{FF2B5EF4-FFF2-40B4-BE49-F238E27FC236}">
              <a16:creationId xmlns:a16="http://schemas.microsoft.com/office/drawing/2014/main" id="{00000000-0008-0000-0800-00000F10000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a:off x="1592037" y="1687285"/>
          <a:ext cx="680357" cy="898072"/>
        </a:xfrm>
        <a:prstGeom prst="rect">
          <a:avLst/>
        </a:prstGeom>
        <a:noFill/>
      </xdr:spPr>
    </xdr:pic>
    <xdr:clientData/>
  </xdr:twoCellAnchor>
  <xdr:twoCellAnchor editAs="oneCell">
    <xdr:from>
      <xdr:col>1</xdr:col>
      <xdr:colOff>476249</xdr:colOff>
      <xdr:row>15</xdr:row>
      <xdr:rowOff>108858</xdr:rowOff>
    </xdr:from>
    <xdr:to>
      <xdr:col>1</xdr:col>
      <xdr:colOff>1351476</xdr:colOff>
      <xdr:row>15</xdr:row>
      <xdr:rowOff>1011690</xdr:rowOff>
    </xdr:to>
    <xdr:pic>
      <xdr:nvPicPr>
        <xdr:cNvPr id="2050" name="Picture 2">
          <a:extLst>
            <a:ext uri="{FF2B5EF4-FFF2-40B4-BE49-F238E27FC236}">
              <a16:creationId xmlns:a16="http://schemas.microsoft.com/office/drawing/2014/main" id="{00000000-0008-0000-0800-000002080000}"/>
            </a:ext>
          </a:extLst>
        </xdr:cNvPr>
        <xdr:cNvPicPr>
          <a:picLocks noChangeAspect="1" noChangeArrowheads="1"/>
        </xdr:cNvPicPr>
      </xdr:nvPicPr>
      <xdr:blipFill>
        <a:blip xmlns:r="http://schemas.openxmlformats.org/officeDocument/2006/relationships" r:embed="rId40" cstate="email">
          <a:extLst>
            <a:ext uri="{28A0092B-C50C-407E-A947-70E740481C1C}">
              <a14:useLocalDpi xmlns:a14="http://schemas.microsoft.com/office/drawing/2010/main"/>
            </a:ext>
          </a:extLst>
        </a:blip>
        <a:srcRect/>
        <a:stretch>
          <a:fillRect/>
        </a:stretch>
      </xdr:blipFill>
      <xdr:spPr bwMode="auto">
        <a:xfrm>
          <a:off x="1510392" y="16002001"/>
          <a:ext cx="886657" cy="898070"/>
        </a:xfrm>
        <a:prstGeom prst="rect">
          <a:avLst/>
        </a:prstGeom>
        <a:noFill/>
      </xdr:spPr>
    </xdr:pic>
    <xdr:clientData/>
  </xdr:twoCellAnchor>
  <xdr:twoCellAnchor editAs="oneCell">
    <xdr:from>
      <xdr:col>1</xdr:col>
      <xdr:colOff>244927</xdr:colOff>
      <xdr:row>17</xdr:row>
      <xdr:rowOff>326573</xdr:rowOff>
    </xdr:from>
    <xdr:to>
      <xdr:col>1</xdr:col>
      <xdr:colOff>1714499</xdr:colOff>
      <xdr:row>17</xdr:row>
      <xdr:rowOff>1069335</xdr:rowOff>
    </xdr:to>
    <xdr:pic>
      <xdr:nvPicPr>
        <xdr:cNvPr id="2052" name="Picture 4">
          <a:extLst>
            <a:ext uri="{FF2B5EF4-FFF2-40B4-BE49-F238E27FC236}">
              <a16:creationId xmlns:a16="http://schemas.microsoft.com/office/drawing/2014/main" id="{00000000-0008-0000-0800-000004080000}"/>
            </a:ext>
          </a:extLst>
        </xdr:cNvPr>
        <xdr:cNvPicPr>
          <a:picLocks noChangeAspect="1" noChangeArrowheads="1"/>
        </xdr:cNvPicPr>
      </xdr:nvPicPr>
      <xdr:blipFill>
        <a:blip xmlns:r="http://schemas.openxmlformats.org/officeDocument/2006/relationships" r:embed="rId41" cstate="email">
          <a:extLst>
            <a:ext uri="{28A0092B-C50C-407E-A947-70E740481C1C}">
              <a14:useLocalDpi xmlns:a14="http://schemas.microsoft.com/office/drawing/2010/main"/>
            </a:ext>
          </a:extLst>
        </a:blip>
        <a:srcRect/>
        <a:stretch>
          <a:fillRect/>
        </a:stretch>
      </xdr:blipFill>
      <xdr:spPr bwMode="auto">
        <a:xfrm>
          <a:off x="1279070" y="19893644"/>
          <a:ext cx="1469572" cy="738952"/>
        </a:xfrm>
        <a:prstGeom prst="rect">
          <a:avLst/>
        </a:prstGeom>
        <a:noFill/>
      </xdr:spPr>
    </xdr:pic>
    <xdr:clientData/>
  </xdr:twoCellAnchor>
  <xdr:twoCellAnchor editAs="oneCell">
    <xdr:from>
      <xdr:col>1</xdr:col>
      <xdr:colOff>394607</xdr:colOff>
      <xdr:row>10</xdr:row>
      <xdr:rowOff>115662</xdr:rowOff>
    </xdr:from>
    <xdr:to>
      <xdr:col>1</xdr:col>
      <xdr:colOff>1408338</xdr:colOff>
      <xdr:row>10</xdr:row>
      <xdr:rowOff>1126271</xdr:rowOff>
    </xdr:to>
    <xdr:pic>
      <xdr:nvPicPr>
        <xdr:cNvPr id="5" name="Picture 4">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1489983" y="12321269"/>
          <a:ext cx="1013731" cy="10115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337703</xdr:colOff>
      <xdr:row>16</xdr:row>
      <xdr:rowOff>129884</xdr:rowOff>
    </xdr:from>
    <xdr:to>
      <xdr:col>1</xdr:col>
      <xdr:colOff>1577772</xdr:colOff>
      <xdr:row>16</xdr:row>
      <xdr:rowOff>1145065</xdr:rowOff>
    </xdr:to>
    <xdr:pic>
      <xdr:nvPicPr>
        <xdr:cNvPr id="21" name="Picture 20">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1437408" y="18443862"/>
          <a:ext cx="1229592" cy="1011371"/>
        </a:xfrm>
        <a:prstGeom prst="rect">
          <a:avLst/>
        </a:prstGeom>
      </xdr:spPr>
    </xdr:pic>
    <xdr:clientData/>
  </xdr:twoCellAnchor>
  <xdr:twoCellAnchor editAs="oneCell">
    <xdr:from>
      <xdr:col>1</xdr:col>
      <xdr:colOff>400969</xdr:colOff>
      <xdr:row>4</xdr:row>
      <xdr:rowOff>142034</xdr:rowOff>
    </xdr:from>
    <xdr:to>
      <xdr:col>1</xdr:col>
      <xdr:colOff>1240165</xdr:colOff>
      <xdr:row>4</xdr:row>
      <xdr:rowOff>1009875</xdr:rowOff>
    </xdr:to>
    <xdr:pic>
      <xdr:nvPicPr>
        <xdr:cNvPr id="15" name="Рисунок 6" descr="Огнетушитель ОП-5 (РИФ) Переносной (А, В, С, Е) РИФ купить в Москве ☛ цена  1 200 рублей">
          <a:extLst>
            <a:ext uri="{FF2B5EF4-FFF2-40B4-BE49-F238E27FC236}">
              <a16:creationId xmlns:a16="http://schemas.microsoft.com/office/drawing/2014/main" id="{00000000-0008-0000-0800-00000F000000}"/>
            </a:ext>
          </a:extLst>
        </xdr:cNvPr>
        <xdr:cNvPicPr>
          <a:picLocks noChangeAspect="1" noChangeArrowheads="1"/>
        </xdr:cNvPicPr>
      </xdr:nvPicPr>
      <xdr:blipFill>
        <a:blip xmlns:r="http://schemas.openxmlformats.org/officeDocument/2006/relationships" r:embed="rId44" cstate="email">
          <a:extLst>
            <a:ext uri="{28A0092B-C50C-407E-A947-70E740481C1C}">
              <a14:useLocalDpi xmlns:a14="http://schemas.microsoft.com/office/drawing/2010/main"/>
            </a:ext>
          </a:extLst>
        </a:blip>
        <a:srcRect/>
        <a:stretch>
          <a:fillRect/>
        </a:stretch>
      </xdr:blipFill>
      <xdr:spPr bwMode="auto">
        <a:xfrm>
          <a:off x="1496345" y="5108641"/>
          <a:ext cx="843959" cy="846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653142</xdr:colOff>
      <xdr:row>3</xdr:row>
      <xdr:rowOff>321088</xdr:rowOff>
    </xdr:from>
    <xdr:to>
      <xdr:col>1</xdr:col>
      <xdr:colOff>1050111</xdr:colOff>
      <xdr:row>3</xdr:row>
      <xdr:rowOff>1009929</xdr:rowOff>
    </xdr:to>
    <xdr:pic>
      <xdr:nvPicPr>
        <xdr:cNvPr id="93" name="Рисунок 92" descr="Огнетушитель порошковый ОП-10 (з) ABCE РИФ - Купить в интернет-магазине  Flamax">
          <a:extLst>
            <a:ext uri="{FF2B5EF4-FFF2-40B4-BE49-F238E27FC236}">
              <a16:creationId xmlns:a16="http://schemas.microsoft.com/office/drawing/2014/main" id="{026439BE-323D-498C-AFD2-BE0A9085548D}"/>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692233" y="3008870"/>
          <a:ext cx="393159" cy="6926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27</xdr:row>
      <xdr:rowOff>95250</xdr:rowOff>
    </xdr:from>
    <xdr:to>
      <xdr:col>1</xdr:col>
      <xdr:colOff>1393507</xdr:colOff>
      <xdr:row>27</xdr:row>
      <xdr:rowOff>1006874</xdr:rowOff>
    </xdr:to>
    <xdr:pic>
      <xdr:nvPicPr>
        <xdr:cNvPr id="63" name="Рисунок 62">
          <a:extLst>
            <a:ext uri="{FF2B5EF4-FFF2-40B4-BE49-F238E27FC236}">
              <a16:creationId xmlns:a16="http://schemas.microsoft.com/office/drawing/2014/main" id="{53062A7B-6E9E-4D92-8ED7-D236EF7475AC}"/>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1238250" y="30456188"/>
          <a:ext cx="1212532" cy="915434"/>
        </a:xfrm>
        <a:prstGeom prst="rect">
          <a:avLst/>
        </a:prstGeom>
      </xdr:spPr>
    </xdr:pic>
    <xdr:clientData/>
  </xdr:twoCellAnchor>
  <xdr:twoCellAnchor editAs="oneCell">
    <xdr:from>
      <xdr:col>1</xdr:col>
      <xdr:colOff>214312</xdr:colOff>
      <xdr:row>28</xdr:row>
      <xdr:rowOff>166687</xdr:rowOff>
    </xdr:from>
    <xdr:to>
      <xdr:col>1</xdr:col>
      <xdr:colOff>1426590</xdr:colOff>
      <xdr:row>28</xdr:row>
      <xdr:rowOff>1046797</xdr:rowOff>
    </xdr:to>
    <xdr:pic>
      <xdr:nvPicPr>
        <xdr:cNvPr id="4096" name="Рисунок 4095">
          <a:extLst>
            <a:ext uri="{FF2B5EF4-FFF2-40B4-BE49-F238E27FC236}">
              <a16:creationId xmlns:a16="http://schemas.microsoft.com/office/drawing/2014/main" id="{8286185E-9E1C-46AB-A19E-9517AB5C2531}"/>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1262062" y="31742062"/>
          <a:ext cx="1202753" cy="902970"/>
        </a:xfrm>
        <a:prstGeom prst="rect">
          <a:avLst/>
        </a:prstGeom>
      </xdr:spPr>
    </xdr:pic>
    <xdr:clientData/>
  </xdr:twoCellAnchor>
  <xdr:twoCellAnchor editAs="oneCell">
    <xdr:from>
      <xdr:col>1</xdr:col>
      <xdr:colOff>170499</xdr:colOff>
      <xdr:row>29</xdr:row>
      <xdr:rowOff>120969</xdr:rowOff>
    </xdr:from>
    <xdr:to>
      <xdr:col>1</xdr:col>
      <xdr:colOff>1425593</xdr:colOff>
      <xdr:row>29</xdr:row>
      <xdr:rowOff>1084898</xdr:rowOff>
    </xdr:to>
    <xdr:pic>
      <xdr:nvPicPr>
        <xdr:cNvPr id="4100" name="Рисунок 4099">
          <a:extLst>
            <a:ext uri="{FF2B5EF4-FFF2-40B4-BE49-F238E27FC236}">
              <a16:creationId xmlns:a16="http://schemas.microsoft.com/office/drawing/2014/main" id="{B7F40D22-4B30-4583-ACBE-A7E14E81268E}"/>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1218249" y="32910782"/>
          <a:ext cx="1262714" cy="950594"/>
        </a:xfrm>
        <a:prstGeom prst="rect">
          <a:avLst/>
        </a:prstGeom>
      </xdr:spPr>
    </xdr:pic>
    <xdr:clientData/>
  </xdr:twoCellAnchor>
  <xdr:twoCellAnchor editAs="oneCell">
    <xdr:from>
      <xdr:col>1</xdr:col>
      <xdr:colOff>540204</xdr:colOff>
      <xdr:row>74</xdr:row>
      <xdr:rowOff>140152</xdr:rowOff>
    </xdr:from>
    <xdr:to>
      <xdr:col>1</xdr:col>
      <xdr:colOff>1215857</xdr:colOff>
      <xdr:row>78</xdr:row>
      <xdr:rowOff>96882</xdr:rowOff>
    </xdr:to>
    <xdr:pic>
      <xdr:nvPicPr>
        <xdr:cNvPr id="94" name="Рисунок 93">
          <a:extLst>
            <a:ext uri="{FF2B5EF4-FFF2-40B4-BE49-F238E27FC236}">
              <a16:creationId xmlns:a16="http://schemas.microsoft.com/office/drawing/2014/main" id="{2B83D74F-CE00-4114-BAED-565E9A6D6965}"/>
            </a:ext>
          </a:extLst>
        </xdr:cNvPr>
        <xdr:cNvPicPr>
          <a:picLocks noChangeAspect="1"/>
        </xdr:cNvPicPr>
      </xdr:nvPicPr>
      <xdr:blipFill rotWithShape="1">
        <a:blip xmlns:r="http://schemas.openxmlformats.org/officeDocument/2006/relationships" r:embed="rId48" cstate="email">
          <a:extLst>
            <a:ext uri="{28A0092B-C50C-407E-A947-70E740481C1C}">
              <a14:useLocalDpi xmlns:a14="http://schemas.microsoft.com/office/drawing/2010/main"/>
            </a:ext>
          </a:extLst>
        </a:blip>
        <a:srcRect/>
        <a:stretch/>
      </xdr:blipFill>
      <xdr:spPr>
        <a:xfrm>
          <a:off x="1515564" y="219215152"/>
          <a:ext cx="675653" cy="714920"/>
        </a:xfrm>
        <a:prstGeom prst="rect">
          <a:avLst/>
        </a:prstGeom>
      </xdr:spPr>
    </xdr:pic>
    <xdr:clientData/>
  </xdr:twoCellAnchor>
  <xdr:twoCellAnchor editAs="oneCell">
    <xdr:from>
      <xdr:col>1</xdr:col>
      <xdr:colOff>458931</xdr:colOff>
      <xdr:row>59</xdr:row>
      <xdr:rowOff>58141</xdr:rowOff>
    </xdr:from>
    <xdr:to>
      <xdr:col>1</xdr:col>
      <xdr:colOff>1229961</xdr:colOff>
      <xdr:row>59</xdr:row>
      <xdr:rowOff>722906</xdr:rowOff>
    </xdr:to>
    <xdr:pic>
      <xdr:nvPicPr>
        <xdr:cNvPr id="95" name="Рисунок 94">
          <a:extLst>
            <a:ext uri="{FF2B5EF4-FFF2-40B4-BE49-F238E27FC236}">
              <a16:creationId xmlns:a16="http://schemas.microsoft.com/office/drawing/2014/main" id="{02121320-9C35-4BC4-B27B-3108F1928840}"/>
            </a:ext>
          </a:extLst>
        </xdr:cNvPr>
        <xdr:cNvPicPr>
          <a:picLocks noChangeAspect="1"/>
        </xdr:cNvPicPr>
      </xdr:nvPicPr>
      <xdr:blipFill rotWithShape="1">
        <a:blip xmlns:r="http://schemas.openxmlformats.org/officeDocument/2006/relationships" r:embed="rId49" cstate="email">
          <a:extLst>
            <a:ext uri="{28A0092B-C50C-407E-A947-70E740481C1C}">
              <a14:useLocalDpi xmlns:a14="http://schemas.microsoft.com/office/drawing/2010/main"/>
            </a:ext>
          </a:extLst>
        </a:blip>
        <a:srcRect/>
        <a:stretch/>
      </xdr:blipFill>
      <xdr:spPr>
        <a:xfrm>
          <a:off x="1480704" y="70075550"/>
          <a:ext cx="771030" cy="664765"/>
        </a:xfrm>
        <a:prstGeom prst="rect">
          <a:avLst/>
        </a:prstGeom>
      </xdr:spPr>
    </xdr:pic>
    <xdr:clientData/>
  </xdr:twoCellAnchor>
  <xdr:twoCellAnchor editAs="oneCell">
    <xdr:from>
      <xdr:col>1</xdr:col>
      <xdr:colOff>220189</xdr:colOff>
      <xdr:row>51</xdr:row>
      <xdr:rowOff>316675</xdr:rowOff>
    </xdr:from>
    <xdr:to>
      <xdr:col>1</xdr:col>
      <xdr:colOff>1604580</xdr:colOff>
      <xdr:row>51</xdr:row>
      <xdr:rowOff>1138726</xdr:rowOff>
    </xdr:to>
    <xdr:pic>
      <xdr:nvPicPr>
        <xdr:cNvPr id="4109" name="Рисунок 4108">
          <a:extLst>
            <a:ext uri="{FF2B5EF4-FFF2-40B4-BE49-F238E27FC236}">
              <a16:creationId xmlns:a16="http://schemas.microsoft.com/office/drawing/2014/main" id="{D4761AB8-09E0-4C48-A7F6-977BAEB92822}"/>
            </a:ext>
          </a:extLst>
        </xdr:cNvPr>
        <xdr:cNvPicPr>
          <a:picLocks noChangeAspect="1"/>
        </xdr:cNvPicPr>
      </xdr:nvPicPr>
      <xdr:blipFill>
        <a:blip xmlns:r="http://schemas.openxmlformats.org/officeDocument/2006/relationships" r:embed="rId50" cstate="screen">
          <a:extLst>
            <a:ext uri="{28A0092B-C50C-407E-A947-70E740481C1C}">
              <a14:useLocalDpi xmlns:a14="http://schemas.microsoft.com/office/drawing/2010/main"/>
            </a:ext>
          </a:extLst>
        </a:blip>
        <a:stretch>
          <a:fillRect/>
        </a:stretch>
      </xdr:blipFill>
      <xdr:spPr>
        <a:xfrm>
          <a:off x="1241962" y="60861039"/>
          <a:ext cx="1384391" cy="822051"/>
        </a:xfrm>
        <a:prstGeom prst="rect">
          <a:avLst/>
        </a:prstGeom>
      </xdr:spPr>
    </xdr:pic>
    <xdr:clientData/>
  </xdr:twoCellAnchor>
  <xdr:twoCellAnchor editAs="oneCell">
    <xdr:from>
      <xdr:col>1</xdr:col>
      <xdr:colOff>124939</xdr:colOff>
      <xdr:row>52</xdr:row>
      <xdr:rowOff>316676</xdr:rowOff>
    </xdr:from>
    <xdr:to>
      <xdr:col>1</xdr:col>
      <xdr:colOff>1570109</xdr:colOff>
      <xdr:row>52</xdr:row>
      <xdr:rowOff>1103985</xdr:rowOff>
    </xdr:to>
    <xdr:pic>
      <xdr:nvPicPr>
        <xdr:cNvPr id="4110" name="Рисунок 4109">
          <a:extLst>
            <a:ext uri="{FF2B5EF4-FFF2-40B4-BE49-F238E27FC236}">
              <a16:creationId xmlns:a16="http://schemas.microsoft.com/office/drawing/2014/main" id="{4E329AC4-7CA4-4DB6-8D44-5FD532A1C856}"/>
            </a:ext>
          </a:extLst>
        </xdr:cNvPr>
        <xdr:cNvPicPr>
          <a:picLocks noChangeAspect="1"/>
        </xdr:cNvPicPr>
      </xdr:nvPicPr>
      <xdr:blipFill>
        <a:blip xmlns:r="http://schemas.openxmlformats.org/officeDocument/2006/relationships" r:embed="rId51" cstate="screen">
          <a:extLst>
            <a:ext uri="{28A0092B-C50C-407E-A947-70E740481C1C}">
              <a14:useLocalDpi xmlns:a14="http://schemas.microsoft.com/office/drawing/2010/main"/>
            </a:ext>
          </a:extLst>
        </a:blip>
        <a:stretch>
          <a:fillRect/>
        </a:stretch>
      </xdr:blipFill>
      <xdr:spPr>
        <a:xfrm>
          <a:off x="1146712" y="62073312"/>
          <a:ext cx="1445170" cy="787309"/>
        </a:xfrm>
        <a:prstGeom prst="rect">
          <a:avLst/>
        </a:prstGeom>
      </xdr:spPr>
    </xdr:pic>
    <xdr:clientData/>
  </xdr:twoCellAnchor>
  <xdr:oneCellAnchor>
    <xdr:from>
      <xdr:col>1</xdr:col>
      <xdr:colOff>0</xdr:colOff>
      <xdr:row>48</xdr:row>
      <xdr:rowOff>0</xdr:rowOff>
    </xdr:from>
    <xdr:ext cx="304800" cy="304800"/>
    <xdr:sp macro="" textlink="">
      <xdr:nvSpPr>
        <xdr:cNvPr id="106" name="AutoShape 19" descr="Извещатель пожарный ручной электроконтактный ИПР 513-10">
          <a:extLst>
            <a:ext uri="{FF2B5EF4-FFF2-40B4-BE49-F238E27FC236}">
              <a16:creationId xmlns:a16="http://schemas.microsoft.com/office/drawing/2014/main" id="{D71E6165-F672-484B-AD8B-D5538464338D}"/>
            </a:ext>
          </a:extLst>
        </xdr:cNvPr>
        <xdr:cNvSpPr>
          <a:spLocks noChangeAspect="1" noChangeArrowheads="1"/>
        </xdr:cNvSpPr>
      </xdr:nvSpPr>
      <xdr:spPr bwMode="auto">
        <a:xfrm>
          <a:off x="1056409" y="5569527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48</xdr:row>
      <xdr:rowOff>0</xdr:rowOff>
    </xdr:from>
    <xdr:ext cx="304800" cy="304800"/>
    <xdr:sp macro="" textlink="">
      <xdr:nvSpPr>
        <xdr:cNvPr id="108" name="AutoShape 19" descr="Извещатель пожарный ручной электроконтактный ИПР 513-10">
          <a:extLst>
            <a:ext uri="{FF2B5EF4-FFF2-40B4-BE49-F238E27FC236}">
              <a16:creationId xmlns:a16="http://schemas.microsoft.com/office/drawing/2014/main" id="{1DBA67B2-F6BE-4683-8B05-9134FE4D81DB}"/>
            </a:ext>
          </a:extLst>
        </xdr:cNvPr>
        <xdr:cNvSpPr>
          <a:spLocks noChangeAspect="1" noChangeArrowheads="1"/>
        </xdr:cNvSpPr>
      </xdr:nvSpPr>
      <xdr:spPr bwMode="auto">
        <a:xfrm>
          <a:off x="1056409" y="5569527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1</xdr:row>
      <xdr:rowOff>0</xdr:rowOff>
    </xdr:from>
    <xdr:to>
      <xdr:col>3</xdr:col>
      <xdr:colOff>857250</xdr:colOff>
      <xdr:row>1</xdr:row>
      <xdr:rowOff>857250</xdr:rowOff>
    </xdr:to>
    <xdr:sp macro="" textlink="">
      <xdr:nvSpPr>
        <xdr:cNvPr id="1026" name="AutoShape 2" descr="Disque dur SATA 8To (8000Go) | eCare Security">
          <a:extLst>
            <a:ext uri="{FF2B5EF4-FFF2-40B4-BE49-F238E27FC236}">
              <a16:creationId xmlns:a16="http://schemas.microsoft.com/office/drawing/2014/main" id="{00000000-0008-0000-0900-000002040000}"/>
            </a:ext>
          </a:extLst>
        </xdr:cNvPr>
        <xdr:cNvSpPr>
          <a:spLocks noChangeAspect="1" noChangeArrowheads="1"/>
        </xdr:cNvSpPr>
      </xdr:nvSpPr>
      <xdr:spPr bwMode="auto">
        <a:xfrm>
          <a:off x="5129893" y="4490357"/>
          <a:ext cx="857250" cy="857250"/>
        </a:xfrm>
        <a:prstGeom prst="rect">
          <a:avLst/>
        </a:prstGeom>
        <a:noFill/>
      </xdr:spPr>
    </xdr:sp>
    <xdr:clientData/>
  </xdr:twoCellAnchor>
  <xdr:twoCellAnchor editAs="oneCell">
    <xdr:from>
      <xdr:col>3</xdr:col>
      <xdr:colOff>0</xdr:colOff>
      <xdr:row>1</xdr:row>
      <xdr:rowOff>0</xdr:rowOff>
    </xdr:from>
    <xdr:to>
      <xdr:col>3</xdr:col>
      <xdr:colOff>304800</xdr:colOff>
      <xdr:row>1</xdr:row>
      <xdr:rowOff>304800</xdr:rowOff>
    </xdr:to>
    <xdr:sp macro="" textlink="">
      <xdr:nvSpPr>
        <xdr:cNvPr id="1027" name="AutoShape 3" descr="Disque dur SATA 8To (8000Go) | eCare Security">
          <a:extLst>
            <a:ext uri="{FF2B5EF4-FFF2-40B4-BE49-F238E27FC236}">
              <a16:creationId xmlns:a16="http://schemas.microsoft.com/office/drawing/2014/main" id="{00000000-0008-0000-0900-000003040000}"/>
            </a:ext>
          </a:extLst>
        </xdr:cNvPr>
        <xdr:cNvSpPr>
          <a:spLocks noChangeAspect="1" noChangeArrowheads="1"/>
        </xdr:cNvSpPr>
      </xdr:nvSpPr>
      <xdr:spPr bwMode="auto">
        <a:xfrm>
          <a:off x="5124450" y="2343150"/>
          <a:ext cx="304800" cy="304800"/>
        </a:xfrm>
        <a:prstGeom prst="rect">
          <a:avLst/>
        </a:prstGeom>
        <a:noFill/>
      </xdr:spPr>
    </xdr:sp>
    <xdr:clientData/>
  </xdr:twoCellAnchor>
  <xdr:twoCellAnchor editAs="oneCell">
    <xdr:from>
      <xdr:col>3</xdr:col>
      <xdr:colOff>0</xdr:colOff>
      <xdr:row>1</xdr:row>
      <xdr:rowOff>0</xdr:rowOff>
    </xdr:from>
    <xdr:to>
      <xdr:col>3</xdr:col>
      <xdr:colOff>304800</xdr:colOff>
      <xdr:row>1</xdr:row>
      <xdr:rowOff>304800</xdr:rowOff>
    </xdr:to>
    <xdr:sp macro="" textlink="">
      <xdr:nvSpPr>
        <xdr:cNvPr id="1029" name="AutoShape 5" descr="WD 1TB 5400rpm 64MB WD10PURZ PURPLE SURVEILLANCE SATA3' Купить в Бишкеке  цена наличии обзор доставка в регионы Кыргызстана со склада">
          <a:extLst>
            <a:ext uri="{FF2B5EF4-FFF2-40B4-BE49-F238E27FC236}">
              <a16:creationId xmlns:a16="http://schemas.microsoft.com/office/drawing/2014/main" id="{00000000-0008-0000-0900-000005040000}"/>
            </a:ext>
          </a:extLst>
        </xdr:cNvPr>
        <xdr:cNvSpPr>
          <a:spLocks noChangeAspect="1" noChangeArrowheads="1"/>
        </xdr:cNvSpPr>
      </xdr:nvSpPr>
      <xdr:spPr bwMode="auto">
        <a:xfrm>
          <a:off x="5124450" y="2343150"/>
          <a:ext cx="304800" cy="304800"/>
        </a:xfrm>
        <a:prstGeom prst="rect">
          <a:avLst/>
        </a:prstGeom>
        <a:noFill/>
      </xdr:spPr>
    </xdr:sp>
    <xdr:clientData/>
  </xdr:twoCellAnchor>
  <xdr:twoCellAnchor editAs="oneCell">
    <xdr:from>
      <xdr:col>1</xdr:col>
      <xdr:colOff>0</xdr:colOff>
      <xdr:row>1</xdr:row>
      <xdr:rowOff>0</xdr:rowOff>
    </xdr:from>
    <xdr:to>
      <xdr:col>1</xdr:col>
      <xdr:colOff>304800</xdr:colOff>
      <xdr:row>1</xdr:row>
      <xdr:rowOff>304800</xdr:rowOff>
    </xdr:to>
    <xdr:sp macro="" textlink="">
      <xdr:nvSpPr>
        <xdr:cNvPr id="1035" name="AutoShape 11" descr="Western Digital Purple Internal HDD Price in BD | Ryans">
          <a:extLst>
            <a:ext uri="{FF2B5EF4-FFF2-40B4-BE49-F238E27FC236}">
              <a16:creationId xmlns:a16="http://schemas.microsoft.com/office/drawing/2014/main" id="{00000000-0008-0000-0900-00000B040000}"/>
            </a:ext>
          </a:extLst>
        </xdr:cNvPr>
        <xdr:cNvSpPr>
          <a:spLocks noChangeAspect="1" noChangeArrowheads="1"/>
        </xdr:cNvSpPr>
      </xdr:nvSpPr>
      <xdr:spPr bwMode="auto">
        <a:xfrm>
          <a:off x="1057275" y="6648450"/>
          <a:ext cx="304800" cy="304800"/>
        </a:xfrm>
        <a:prstGeom prst="rect">
          <a:avLst/>
        </a:prstGeom>
        <a:noFill/>
      </xdr:spPr>
    </xdr:sp>
    <xdr:clientData/>
  </xdr:twoCellAnchor>
  <xdr:twoCellAnchor editAs="oneCell">
    <xdr:from>
      <xdr:col>1</xdr:col>
      <xdr:colOff>0</xdr:colOff>
      <xdr:row>3</xdr:row>
      <xdr:rowOff>0</xdr:rowOff>
    </xdr:from>
    <xdr:to>
      <xdr:col>1</xdr:col>
      <xdr:colOff>304800</xdr:colOff>
      <xdr:row>3</xdr:row>
      <xdr:rowOff>304800</xdr:rowOff>
    </xdr:to>
    <xdr:sp macro="" textlink="">
      <xdr:nvSpPr>
        <xdr:cNvPr id="1036" name="AutoShape 12" descr="Western Digital Purple Internal HDD Price in BD | Ryans">
          <a:extLst>
            <a:ext uri="{FF2B5EF4-FFF2-40B4-BE49-F238E27FC236}">
              <a16:creationId xmlns:a16="http://schemas.microsoft.com/office/drawing/2014/main" id="{00000000-0008-0000-0900-00000C040000}"/>
            </a:ext>
          </a:extLst>
        </xdr:cNvPr>
        <xdr:cNvSpPr>
          <a:spLocks noChangeAspect="1" noChangeArrowheads="1"/>
        </xdr:cNvSpPr>
      </xdr:nvSpPr>
      <xdr:spPr bwMode="auto">
        <a:xfrm>
          <a:off x="1057275" y="7724775"/>
          <a:ext cx="304800" cy="304800"/>
        </a:xfrm>
        <a:prstGeom prst="rect">
          <a:avLst/>
        </a:prstGeom>
        <a:noFill/>
      </xdr:spPr>
    </xdr:sp>
    <xdr:clientData/>
  </xdr:twoCellAnchor>
  <xdr:twoCellAnchor editAs="oneCell">
    <xdr:from>
      <xdr:col>3</xdr:col>
      <xdr:colOff>0</xdr:colOff>
      <xdr:row>1</xdr:row>
      <xdr:rowOff>0</xdr:rowOff>
    </xdr:from>
    <xdr:to>
      <xdr:col>3</xdr:col>
      <xdr:colOff>304800</xdr:colOff>
      <xdr:row>1</xdr:row>
      <xdr:rowOff>304800</xdr:rowOff>
    </xdr:to>
    <xdr:sp macro="" textlink="">
      <xdr:nvSpPr>
        <xdr:cNvPr id="1037" name="AutoShape 13" descr="Western Digital Purple Internal HDD Price in BD | Ryans">
          <a:extLst>
            <a:ext uri="{FF2B5EF4-FFF2-40B4-BE49-F238E27FC236}">
              <a16:creationId xmlns:a16="http://schemas.microsoft.com/office/drawing/2014/main" id="{00000000-0008-0000-0900-00000D040000}"/>
            </a:ext>
          </a:extLst>
        </xdr:cNvPr>
        <xdr:cNvSpPr>
          <a:spLocks noChangeAspect="1" noChangeArrowheads="1"/>
        </xdr:cNvSpPr>
      </xdr:nvSpPr>
      <xdr:spPr bwMode="auto">
        <a:xfrm>
          <a:off x="5124450" y="5572125"/>
          <a:ext cx="304800" cy="304800"/>
        </a:xfrm>
        <a:prstGeom prst="rect">
          <a:avLst/>
        </a:prstGeom>
        <a:noFill/>
      </xdr:spPr>
    </xdr:sp>
    <xdr:clientData/>
  </xdr:twoCellAnchor>
  <xdr:twoCellAnchor editAs="oneCell">
    <xdr:from>
      <xdr:col>3</xdr:col>
      <xdr:colOff>0</xdr:colOff>
      <xdr:row>1</xdr:row>
      <xdr:rowOff>0</xdr:rowOff>
    </xdr:from>
    <xdr:to>
      <xdr:col>3</xdr:col>
      <xdr:colOff>304800</xdr:colOff>
      <xdr:row>1</xdr:row>
      <xdr:rowOff>304800</xdr:rowOff>
    </xdr:to>
    <xdr:sp macro="" textlink="">
      <xdr:nvSpPr>
        <xdr:cNvPr id="1038" name="AutoShape 14" descr="Western Digital Purple Internal HDD Price in BD | Ryans">
          <a:extLst>
            <a:ext uri="{FF2B5EF4-FFF2-40B4-BE49-F238E27FC236}">
              <a16:creationId xmlns:a16="http://schemas.microsoft.com/office/drawing/2014/main" id="{00000000-0008-0000-0900-00000E040000}"/>
            </a:ext>
          </a:extLst>
        </xdr:cNvPr>
        <xdr:cNvSpPr>
          <a:spLocks noChangeAspect="1" noChangeArrowheads="1"/>
        </xdr:cNvSpPr>
      </xdr:nvSpPr>
      <xdr:spPr bwMode="auto">
        <a:xfrm>
          <a:off x="5124450" y="6648450"/>
          <a:ext cx="304800" cy="304800"/>
        </a:xfrm>
        <a:prstGeom prst="rect">
          <a:avLst/>
        </a:prstGeom>
        <a:noFill/>
      </xdr:spPr>
    </xdr:sp>
    <xdr:clientData/>
  </xdr:twoCellAnchor>
  <xdr:twoCellAnchor editAs="oneCell">
    <xdr:from>
      <xdr:col>2</xdr:col>
      <xdr:colOff>2394856</xdr:colOff>
      <xdr:row>1</xdr:row>
      <xdr:rowOff>0</xdr:rowOff>
    </xdr:from>
    <xdr:to>
      <xdr:col>3</xdr:col>
      <xdr:colOff>494618</xdr:colOff>
      <xdr:row>1</xdr:row>
      <xdr:rowOff>494620</xdr:rowOff>
    </xdr:to>
    <xdr:sp macro="" textlink="">
      <xdr:nvSpPr>
        <xdr:cNvPr id="1039" name="AutoShape 15" descr="Western Digital Purple Internal HDD Price in BD | Ryans">
          <a:extLst>
            <a:ext uri="{FF2B5EF4-FFF2-40B4-BE49-F238E27FC236}">
              <a16:creationId xmlns:a16="http://schemas.microsoft.com/office/drawing/2014/main" id="{00000000-0008-0000-0900-00000F040000}"/>
            </a:ext>
          </a:extLst>
        </xdr:cNvPr>
        <xdr:cNvSpPr>
          <a:spLocks noChangeAspect="1" noChangeArrowheads="1"/>
        </xdr:cNvSpPr>
      </xdr:nvSpPr>
      <xdr:spPr bwMode="auto">
        <a:xfrm>
          <a:off x="5129892" y="3415392"/>
          <a:ext cx="489857" cy="489857"/>
        </a:xfrm>
        <a:prstGeom prst="rect">
          <a:avLst/>
        </a:prstGeom>
        <a:noFill/>
      </xdr:spPr>
    </xdr:sp>
    <xdr:clientData/>
  </xdr:twoCellAnchor>
  <xdr:twoCellAnchor editAs="oneCell">
    <xdr:from>
      <xdr:col>1</xdr:col>
      <xdr:colOff>0</xdr:colOff>
      <xdr:row>1</xdr:row>
      <xdr:rowOff>0</xdr:rowOff>
    </xdr:from>
    <xdr:to>
      <xdr:col>1</xdr:col>
      <xdr:colOff>663621</xdr:colOff>
      <xdr:row>1</xdr:row>
      <xdr:rowOff>663621</xdr:rowOff>
    </xdr:to>
    <xdr:sp macro="" textlink="">
      <xdr:nvSpPr>
        <xdr:cNvPr id="1040" name="AutoShape 16" descr="Western Digital Purple Internal HDD Price in BD | Ryans">
          <a:extLst>
            <a:ext uri="{FF2B5EF4-FFF2-40B4-BE49-F238E27FC236}">
              <a16:creationId xmlns:a16="http://schemas.microsoft.com/office/drawing/2014/main" id="{00000000-0008-0000-0900-000010040000}"/>
            </a:ext>
          </a:extLst>
        </xdr:cNvPr>
        <xdr:cNvSpPr>
          <a:spLocks noChangeAspect="1" noChangeArrowheads="1"/>
        </xdr:cNvSpPr>
      </xdr:nvSpPr>
      <xdr:spPr bwMode="auto">
        <a:xfrm>
          <a:off x="1061357" y="6640286"/>
          <a:ext cx="653144" cy="653144"/>
        </a:xfrm>
        <a:prstGeom prst="rect">
          <a:avLst/>
        </a:prstGeom>
        <a:noFill/>
      </xdr:spPr>
    </xdr:sp>
    <xdr:clientData/>
  </xdr:twoCellAnchor>
  <xdr:twoCellAnchor editAs="oneCell">
    <xdr:from>
      <xdr:col>1</xdr:col>
      <xdr:colOff>0</xdr:colOff>
      <xdr:row>3</xdr:row>
      <xdr:rowOff>0</xdr:rowOff>
    </xdr:from>
    <xdr:to>
      <xdr:col>1</xdr:col>
      <xdr:colOff>304800</xdr:colOff>
      <xdr:row>3</xdr:row>
      <xdr:rowOff>304800</xdr:rowOff>
    </xdr:to>
    <xdr:sp macro="" textlink="">
      <xdr:nvSpPr>
        <xdr:cNvPr id="1041" name="AutoShape 17" descr="Western Digital Purple Internal HDD Price in BD | Ryans">
          <a:extLst>
            <a:ext uri="{FF2B5EF4-FFF2-40B4-BE49-F238E27FC236}">
              <a16:creationId xmlns:a16="http://schemas.microsoft.com/office/drawing/2014/main" id="{00000000-0008-0000-0900-000011040000}"/>
            </a:ext>
          </a:extLst>
        </xdr:cNvPr>
        <xdr:cNvSpPr>
          <a:spLocks noChangeAspect="1" noChangeArrowheads="1"/>
        </xdr:cNvSpPr>
      </xdr:nvSpPr>
      <xdr:spPr bwMode="auto">
        <a:xfrm>
          <a:off x="1057275" y="7724775"/>
          <a:ext cx="304800" cy="304800"/>
        </a:xfrm>
        <a:prstGeom prst="rect">
          <a:avLst/>
        </a:prstGeom>
        <a:noFill/>
      </xdr:spPr>
    </xdr:sp>
    <xdr:clientData/>
  </xdr:twoCellAnchor>
  <xdr:twoCellAnchor editAs="oneCell">
    <xdr:from>
      <xdr:col>1</xdr:col>
      <xdr:colOff>503465</xdr:colOff>
      <xdr:row>1</xdr:row>
      <xdr:rowOff>55412</xdr:rowOff>
    </xdr:from>
    <xdr:to>
      <xdr:col>1</xdr:col>
      <xdr:colOff>1198109</xdr:colOff>
      <xdr:row>1</xdr:row>
      <xdr:rowOff>1048430</xdr:rowOff>
    </xdr:to>
    <xdr:pic>
      <xdr:nvPicPr>
        <xdr:cNvPr id="1044" name="Picture 20">
          <a:extLst>
            <a:ext uri="{FF2B5EF4-FFF2-40B4-BE49-F238E27FC236}">
              <a16:creationId xmlns:a16="http://schemas.microsoft.com/office/drawing/2014/main" id="{00000000-0008-0000-0900-000014040000}"/>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564822" y="6695698"/>
          <a:ext cx="680357" cy="988256"/>
        </a:xfrm>
        <a:prstGeom prst="rect">
          <a:avLst/>
        </a:prstGeom>
        <a:noFill/>
      </xdr:spPr>
    </xdr:pic>
    <xdr:clientData/>
  </xdr:twoCellAnchor>
  <xdr:twoCellAnchor editAs="oneCell">
    <xdr:from>
      <xdr:col>1</xdr:col>
      <xdr:colOff>544286</xdr:colOff>
      <xdr:row>3</xdr:row>
      <xdr:rowOff>95250</xdr:rowOff>
    </xdr:from>
    <xdr:to>
      <xdr:col>1</xdr:col>
      <xdr:colOff>1160591</xdr:colOff>
      <xdr:row>3</xdr:row>
      <xdr:rowOff>970869</xdr:rowOff>
    </xdr:to>
    <xdr:pic>
      <xdr:nvPicPr>
        <xdr:cNvPr id="21" name="Picture 6" descr="H.D.D 1TB WD PURPLE | IT Information Technology">
          <a:extLst>
            <a:ext uri="{FF2B5EF4-FFF2-40B4-BE49-F238E27FC236}">
              <a16:creationId xmlns:a16="http://schemas.microsoft.com/office/drawing/2014/main" id="{00000000-0008-0000-0900-000015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605643" y="7810500"/>
          <a:ext cx="611543" cy="870857"/>
        </a:xfrm>
        <a:prstGeom prst="rect">
          <a:avLst/>
        </a:prstGeom>
        <a:noFill/>
      </xdr:spPr>
    </xdr:pic>
    <xdr:clientData/>
  </xdr:twoCellAnchor>
  <xdr:twoCellAnchor editAs="oneCell">
    <xdr:from>
      <xdr:col>1</xdr:col>
      <xdr:colOff>394607</xdr:colOff>
      <xdr:row>5</xdr:row>
      <xdr:rowOff>40821</xdr:rowOff>
    </xdr:from>
    <xdr:to>
      <xdr:col>1</xdr:col>
      <xdr:colOff>1274026</xdr:colOff>
      <xdr:row>6</xdr:row>
      <xdr:rowOff>827</xdr:rowOff>
    </xdr:to>
    <xdr:pic>
      <xdr:nvPicPr>
        <xdr:cNvPr id="22" name="Picture 7" descr="Wd Purple 2TB Surveillance Hard Drive - 5400 Rpm Class, Sata 6 Gb/S, 64 Mb  Cache, 3.5 Inches - Wd20Purz : Buy Online at Best Price in KSA - Souq is  now Amazon.sa: Electronics">
          <a:extLst>
            <a:ext uri="{FF2B5EF4-FFF2-40B4-BE49-F238E27FC236}">
              <a16:creationId xmlns:a16="http://schemas.microsoft.com/office/drawing/2014/main" id="{00000000-0008-0000-0900-000016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455964" y="8831035"/>
          <a:ext cx="869894" cy="1033737"/>
        </a:xfrm>
        <a:prstGeom prst="rect">
          <a:avLst/>
        </a:prstGeom>
        <a:noFill/>
      </xdr:spPr>
    </xdr:pic>
    <xdr:clientData/>
  </xdr:twoCellAnchor>
  <xdr:twoCellAnchor editAs="oneCell">
    <xdr:from>
      <xdr:col>1</xdr:col>
      <xdr:colOff>517740</xdr:colOff>
      <xdr:row>6</xdr:row>
      <xdr:rowOff>54428</xdr:rowOff>
    </xdr:from>
    <xdr:to>
      <xdr:col>1</xdr:col>
      <xdr:colOff>1181599</xdr:colOff>
      <xdr:row>6</xdr:row>
      <xdr:rowOff>1007608</xdr:rowOff>
    </xdr:to>
    <xdr:pic>
      <xdr:nvPicPr>
        <xdr:cNvPr id="1045" name="Picture 21" descr="Жесткий диск WD30PURX-78 в Ташкенте цена 860224.24 сум от Global Security  Systems - Prom.uz (ID#86506)">
          <a:extLst>
            <a:ext uri="{FF2B5EF4-FFF2-40B4-BE49-F238E27FC236}">
              <a16:creationId xmlns:a16="http://schemas.microsoft.com/office/drawing/2014/main" id="{00000000-0008-0000-0900-00001504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579097" y="9919607"/>
          <a:ext cx="663859" cy="938893"/>
        </a:xfrm>
        <a:prstGeom prst="rect">
          <a:avLst/>
        </a:prstGeom>
        <a:noFill/>
      </xdr:spPr>
    </xdr:pic>
    <xdr:clientData/>
  </xdr:twoCellAnchor>
  <xdr:twoCellAnchor editAs="oneCell">
    <xdr:from>
      <xdr:col>1</xdr:col>
      <xdr:colOff>557893</xdr:colOff>
      <xdr:row>7</xdr:row>
      <xdr:rowOff>81643</xdr:rowOff>
    </xdr:from>
    <xdr:to>
      <xdr:col>1</xdr:col>
      <xdr:colOff>1201628</xdr:colOff>
      <xdr:row>7</xdr:row>
      <xdr:rowOff>974001</xdr:rowOff>
    </xdr:to>
    <xdr:pic>
      <xdr:nvPicPr>
        <xdr:cNvPr id="24" name="Picture 8" descr="Amazon.com: Western Digital 4TB WD Purple Surveillance Internal Hard Drive  HDD - SATA 6 Gb/s, 64 MB Cache, 3.5&quot; - WD40PURZ : Electronics">
          <a:extLst>
            <a:ext uri="{FF2B5EF4-FFF2-40B4-BE49-F238E27FC236}">
              <a16:creationId xmlns:a16="http://schemas.microsoft.com/office/drawing/2014/main" id="{00000000-0008-0000-0900-000018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619250" y="11021786"/>
          <a:ext cx="643735" cy="898073"/>
        </a:xfrm>
        <a:prstGeom prst="rect">
          <a:avLst/>
        </a:prstGeom>
        <a:noFill/>
      </xdr:spPr>
    </xdr:pic>
    <xdr:clientData/>
  </xdr:twoCellAnchor>
  <xdr:twoCellAnchor editAs="oneCell">
    <xdr:from>
      <xdr:col>1</xdr:col>
      <xdr:colOff>0</xdr:colOff>
      <xdr:row>8</xdr:row>
      <xdr:rowOff>0</xdr:rowOff>
    </xdr:from>
    <xdr:to>
      <xdr:col>1</xdr:col>
      <xdr:colOff>304800</xdr:colOff>
      <xdr:row>8</xdr:row>
      <xdr:rowOff>304800</xdr:rowOff>
    </xdr:to>
    <xdr:sp macro="" textlink="">
      <xdr:nvSpPr>
        <xdr:cNvPr id="1046" name="AutoShape 22" descr="Жесткий диск Western Digital WD60PURX WD60PURX - цена, купить на wifi.kz">
          <a:extLst>
            <a:ext uri="{FF2B5EF4-FFF2-40B4-BE49-F238E27FC236}">
              <a16:creationId xmlns:a16="http://schemas.microsoft.com/office/drawing/2014/main" id="{00000000-0008-0000-0900-000016040000}"/>
            </a:ext>
          </a:extLst>
        </xdr:cNvPr>
        <xdr:cNvSpPr>
          <a:spLocks noChangeAspect="1" noChangeArrowheads="1"/>
        </xdr:cNvSpPr>
      </xdr:nvSpPr>
      <xdr:spPr bwMode="auto">
        <a:xfrm>
          <a:off x="1057275" y="12030075"/>
          <a:ext cx="304800" cy="304800"/>
        </a:xfrm>
        <a:prstGeom prst="rect">
          <a:avLst/>
        </a:prstGeom>
        <a:noFill/>
      </xdr:spPr>
    </xdr:sp>
    <xdr:clientData/>
  </xdr:twoCellAnchor>
  <xdr:twoCellAnchor editAs="oneCell">
    <xdr:from>
      <xdr:col>1</xdr:col>
      <xdr:colOff>530679</xdr:colOff>
      <xdr:row>8</xdr:row>
      <xdr:rowOff>132112</xdr:rowOff>
    </xdr:from>
    <xdr:to>
      <xdr:col>1</xdr:col>
      <xdr:colOff>1198109</xdr:colOff>
      <xdr:row>8</xdr:row>
      <xdr:rowOff>1047605</xdr:rowOff>
    </xdr:to>
    <xdr:pic>
      <xdr:nvPicPr>
        <xdr:cNvPr id="1048" name="Picture 24">
          <a:extLst>
            <a:ext uri="{FF2B5EF4-FFF2-40B4-BE49-F238E27FC236}">
              <a16:creationId xmlns:a16="http://schemas.microsoft.com/office/drawing/2014/main" id="{00000000-0008-0000-0900-00001804000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592036" y="12147219"/>
          <a:ext cx="653143" cy="926923"/>
        </a:xfrm>
        <a:prstGeom prst="rect">
          <a:avLst/>
        </a:prstGeom>
        <a:noFill/>
      </xdr:spPr>
    </xdr:pic>
    <xdr:clientData/>
  </xdr:twoCellAnchor>
  <xdr:twoCellAnchor editAs="oneCell">
    <xdr:from>
      <xdr:col>1</xdr:col>
      <xdr:colOff>503464</xdr:colOff>
      <xdr:row>9</xdr:row>
      <xdr:rowOff>95250</xdr:rowOff>
    </xdr:from>
    <xdr:to>
      <xdr:col>1</xdr:col>
      <xdr:colOff>1140983</xdr:colOff>
      <xdr:row>9</xdr:row>
      <xdr:rowOff>992067</xdr:rowOff>
    </xdr:to>
    <xdr:pic>
      <xdr:nvPicPr>
        <xdr:cNvPr id="37" name="Picture 10" descr="WD Purple 8TB Surveillance Internal Hard Drive - 7200 RPM Class, SATA 6  GB/S, 256 MB Cache, 3.5&quot; | WD82PURZ Buy, Best Price in Oman, Muscat, Salalah">
          <a:extLst>
            <a:ext uri="{FF2B5EF4-FFF2-40B4-BE49-F238E27FC236}">
              <a16:creationId xmlns:a16="http://schemas.microsoft.com/office/drawing/2014/main" id="{00000000-0008-0000-0900-00002500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1564821" y="13185321"/>
          <a:ext cx="637519" cy="896817"/>
        </a:xfrm>
        <a:prstGeom prst="rect">
          <a:avLst/>
        </a:prstGeom>
        <a:noFill/>
      </xdr:spPr>
    </xdr:pic>
    <xdr:clientData/>
  </xdr:twoCellAnchor>
  <xdr:oneCellAnchor>
    <xdr:from>
      <xdr:col>3</xdr:col>
      <xdr:colOff>0</xdr:colOff>
      <xdr:row>1</xdr:row>
      <xdr:rowOff>0</xdr:rowOff>
    </xdr:from>
    <xdr:ext cx="857250" cy="857250"/>
    <xdr:sp macro="" textlink="">
      <xdr:nvSpPr>
        <xdr:cNvPr id="42" name="AutoShape 2" descr="Disque dur SATA 8To (8000Go) | eCare Security">
          <a:extLst>
            <a:ext uri="{FF2B5EF4-FFF2-40B4-BE49-F238E27FC236}">
              <a16:creationId xmlns:a16="http://schemas.microsoft.com/office/drawing/2014/main" id="{00000000-0008-0000-0900-00002A000000}"/>
            </a:ext>
          </a:extLst>
        </xdr:cNvPr>
        <xdr:cNvSpPr>
          <a:spLocks noChangeAspect="1" noChangeArrowheads="1"/>
        </xdr:cNvSpPr>
      </xdr:nvSpPr>
      <xdr:spPr bwMode="auto">
        <a:xfrm>
          <a:off x="5121088" y="1277471"/>
          <a:ext cx="857250" cy="857250"/>
        </a:xfrm>
        <a:prstGeom prst="rect">
          <a:avLst/>
        </a:prstGeom>
        <a:noFill/>
      </xdr:spPr>
    </xdr:sp>
    <xdr:clientData/>
  </xdr:oneCellAnchor>
  <xdr:oneCellAnchor>
    <xdr:from>
      <xdr:col>3</xdr:col>
      <xdr:colOff>0</xdr:colOff>
      <xdr:row>1</xdr:row>
      <xdr:rowOff>0</xdr:rowOff>
    </xdr:from>
    <xdr:ext cx="304800" cy="304800"/>
    <xdr:sp macro="" textlink="">
      <xdr:nvSpPr>
        <xdr:cNvPr id="43" name="AutoShape 3" descr="Disque dur SATA 8To (8000Go) | eCare Security">
          <a:extLst>
            <a:ext uri="{FF2B5EF4-FFF2-40B4-BE49-F238E27FC236}">
              <a16:creationId xmlns:a16="http://schemas.microsoft.com/office/drawing/2014/main" id="{00000000-0008-0000-0900-00002B000000}"/>
            </a:ext>
          </a:extLst>
        </xdr:cNvPr>
        <xdr:cNvSpPr>
          <a:spLocks noChangeAspect="1" noChangeArrowheads="1"/>
        </xdr:cNvSpPr>
      </xdr:nvSpPr>
      <xdr:spPr bwMode="auto">
        <a:xfrm>
          <a:off x="5121088" y="1277471"/>
          <a:ext cx="304800" cy="304800"/>
        </a:xfrm>
        <a:prstGeom prst="rect">
          <a:avLst/>
        </a:prstGeom>
        <a:noFill/>
      </xdr:spPr>
    </xdr:sp>
    <xdr:clientData/>
  </xdr:oneCellAnchor>
  <xdr:oneCellAnchor>
    <xdr:from>
      <xdr:col>3</xdr:col>
      <xdr:colOff>0</xdr:colOff>
      <xdr:row>1</xdr:row>
      <xdr:rowOff>0</xdr:rowOff>
    </xdr:from>
    <xdr:ext cx="304800" cy="304800"/>
    <xdr:sp macro="" textlink="">
      <xdr:nvSpPr>
        <xdr:cNvPr id="44" name="AutoShape 5" descr="WD 1TB 5400rpm 64MB WD10PURZ PURPLE SURVEILLANCE SATA3' Купить в Бишкеке  цена наличии обзор доставка в регионы Кыргызстана со склада">
          <a:extLst>
            <a:ext uri="{FF2B5EF4-FFF2-40B4-BE49-F238E27FC236}">
              <a16:creationId xmlns:a16="http://schemas.microsoft.com/office/drawing/2014/main" id="{00000000-0008-0000-0900-00002C000000}"/>
            </a:ext>
          </a:extLst>
        </xdr:cNvPr>
        <xdr:cNvSpPr>
          <a:spLocks noChangeAspect="1" noChangeArrowheads="1"/>
        </xdr:cNvSpPr>
      </xdr:nvSpPr>
      <xdr:spPr bwMode="auto">
        <a:xfrm>
          <a:off x="5121088" y="1277471"/>
          <a:ext cx="304800" cy="304800"/>
        </a:xfrm>
        <a:prstGeom prst="rect">
          <a:avLst/>
        </a:prstGeom>
        <a:noFill/>
      </xdr:spPr>
    </xdr:sp>
    <xdr:clientData/>
  </xdr:oneCellAnchor>
  <xdr:oneCellAnchor>
    <xdr:from>
      <xdr:col>2</xdr:col>
      <xdr:colOff>2394856</xdr:colOff>
      <xdr:row>1</xdr:row>
      <xdr:rowOff>0</xdr:rowOff>
    </xdr:from>
    <xdr:ext cx="497821" cy="494620"/>
    <xdr:sp macro="" textlink="">
      <xdr:nvSpPr>
        <xdr:cNvPr id="45" name="AutoShape 15" descr="Western Digital Purple Internal HDD Price in BD | Ryans">
          <a:extLst>
            <a:ext uri="{FF2B5EF4-FFF2-40B4-BE49-F238E27FC236}">
              <a16:creationId xmlns:a16="http://schemas.microsoft.com/office/drawing/2014/main" id="{00000000-0008-0000-0900-00002D000000}"/>
            </a:ext>
          </a:extLst>
        </xdr:cNvPr>
        <xdr:cNvSpPr>
          <a:spLocks noChangeAspect="1" noChangeArrowheads="1"/>
        </xdr:cNvSpPr>
      </xdr:nvSpPr>
      <xdr:spPr bwMode="auto">
        <a:xfrm>
          <a:off x="5117885" y="1277471"/>
          <a:ext cx="497821" cy="494620"/>
        </a:xfrm>
        <a:prstGeom prst="rect">
          <a:avLst/>
        </a:prstGeom>
        <a:noFill/>
      </xdr:spPr>
    </xdr:sp>
    <xdr:clientData/>
  </xdr:oneCellAnchor>
  <xdr:twoCellAnchor editAs="oneCell">
    <xdr:from>
      <xdr:col>1</xdr:col>
      <xdr:colOff>500743</xdr:colOff>
      <xdr:row>10</xdr:row>
      <xdr:rowOff>54428</xdr:rowOff>
    </xdr:from>
    <xdr:to>
      <xdr:col>1</xdr:col>
      <xdr:colOff>1164228</xdr:colOff>
      <xdr:row>10</xdr:row>
      <xdr:rowOff>1006929</xdr:rowOff>
    </xdr:to>
    <xdr:pic>
      <xdr:nvPicPr>
        <xdr:cNvPr id="3" name="Рисунок 2">
          <a:extLst>
            <a:ext uri="{FF2B5EF4-FFF2-40B4-BE49-F238E27FC236}">
              <a16:creationId xmlns:a16="http://schemas.microsoft.com/office/drawing/2014/main" id="{E9C7F74A-A75E-44E3-8EAD-D6EE2E1E161B}"/>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589314" y="8882742"/>
          <a:ext cx="674915" cy="944881"/>
        </a:xfrm>
        <a:prstGeom prst="rect">
          <a:avLst/>
        </a:prstGeom>
      </xdr:spPr>
    </xdr:pic>
    <xdr:clientData/>
  </xdr:twoCellAnchor>
  <xdr:twoCellAnchor editAs="oneCell">
    <xdr:from>
      <xdr:col>2</xdr:col>
      <xdr:colOff>1891391</xdr:colOff>
      <xdr:row>9</xdr:row>
      <xdr:rowOff>748394</xdr:rowOff>
    </xdr:from>
    <xdr:to>
      <xdr:col>3</xdr:col>
      <xdr:colOff>207804</xdr:colOff>
      <xdr:row>10</xdr:row>
      <xdr:rowOff>334932</xdr:rowOff>
    </xdr:to>
    <xdr:pic>
      <xdr:nvPicPr>
        <xdr:cNvPr id="27" name="Рисунок 26" descr="new - Journal of Physical Science">
          <a:extLst>
            <a:ext uri="{FF2B5EF4-FFF2-40B4-BE49-F238E27FC236}">
              <a16:creationId xmlns:a16="http://schemas.microsoft.com/office/drawing/2014/main" id="{AA956747-2275-4594-877D-A36BDCC862EF}"/>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rot="3388504">
          <a:off x="4751458" y="8420255"/>
          <a:ext cx="665313" cy="7793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2</xdr:row>
      <xdr:rowOff>0</xdr:rowOff>
    </xdr:from>
    <xdr:ext cx="857250" cy="857250"/>
    <xdr:sp macro="" textlink="">
      <xdr:nvSpPr>
        <xdr:cNvPr id="28" name="AutoShape 2" descr="Disque dur SATA 8To (8000Go) | eCare Security">
          <a:extLst>
            <a:ext uri="{FF2B5EF4-FFF2-40B4-BE49-F238E27FC236}">
              <a16:creationId xmlns:a16="http://schemas.microsoft.com/office/drawing/2014/main" id="{D01868E7-98FF-4696-9DDC-E7A85DDD16D8}"/>
            </a:ext>
          </a:extLst>
        </xdr:cNvPr>
        <xdr:cNvSpPr>
          <a:spLocks noChangeAspect="1" noChangeArrowheads="1"/>
        </xdr:cNvSpPr>
      </xdr:nvSpPr>
      <xdr:spPr bwMode="auto">
        <a:xfrm>
          <a:off x="5279571" y="1284514"/>
          <a:ext cx="857250" cy="857250"/>
        </a:xfrm>
        <a:prstGeom prst="rect">
          <a:avLst/>
        </a:prstGeom>
        <a:noFill/>
      </xdr:spPr>
    </xdr:sp>
    <xdr:clientData/>
  </xdr:oneCellAnchor>
  <xdr:oneCellAnchor>
    <xdr:from>
      <xdr:col>3</xdr:col>
      <xdr:colOff>0</xdr:colOff>
      <xdr:row>2</xdr:row>
      <xdr:rowOff>0</xdr:rowOff>
    </xdr:from>
    <xdr:ext cx="304800" cy="304800"/>
    <xdr:sp macro="" textlink="">
      <xdr:nvSpPr>
        <xdr:cNvPr id="29" name="AutoShape 3" descr="Disque dur SATA 8To (8000Go) | eCare Security">
          <a:extLst>
            <a:ext uri="{FF2B5EF4-FFF2-40B4-BE49-F238E27FC236}">
              <a16:creationId xmlns:a16="http://schemas.microsoft.com/office/drawing/2014/main" id="{D190B499-380D-4731-BA60-70B5166CC5CB}"/>
            </a:ext>
          </a:extLst>
        </xdr:cNvPr>
        <xdr:cNvSpPr>
          <a:spLocks noChangeAspect="1" noChangeArrowheads="1"/>
        </xdr:cNvSpPr>
      </xdr:nvSpPr>
      <xdr:spPr bwMode="auto">
        <a:xfrm>
          <a:off x="5279571" y="1284514"/>
          <a:ext cx="304800" cy="304800"/>
        </a:xfrm>
        <a:prstGeom prst="rect">
          <a:avLst/>
        </a:prstGeom>
        <a:noFill/>
      </xdr:spPr>
    </xdr:sp>
    <xdr:clientData/>
  </xdr:oneCellAnchor>
  <xdr:oneCellAnchor>
    <xdr:from>
      <xdr:col>3</xdr:col>
      <xdr:colOff>0</xdr:colOff>
      <xdr:row>2</xdr:row>
      <xdr:rowOff>0</xdr:rowOff>
    </xdr:from>
    <xdr:ext cx="304800" cy="304800"/>
    <xdr:sp macro="" textlink="">
      <xdr:nvSpPr>
        <xdr:cNvPr id="30" name="AutoShape 5" descr="WD 1TB 5400rpm 64MB WD10PURZ PURPLE SURVEILLANCE SATA3' Купить в Бишкеке  цена наличии обзор доставка в регионы Кыргызстана со склада">
          <a:extLst>
            <a:ext uri="{FF2B5EF4-FFF2-40B4-BE49-F238E27FC236}">
              <a16:creationId xmlns:a16="http://schemas.microsoft.com/office/drawing/2014/main" id="{C708C6FA-7761-4C02-AA7E-2CBC6BDBC8A4}"/>
            </a:ext>
          </a:extLst>
        </xdr:cNvPr>
        <xdr:cNvSpPr>
          <a:spLocks noChangeAspect="1" noChangeArrowheads="1"/>
        </xdr:cNvSpPr>
      </xdr:nvSpPr>
      <xdr:spPr bwMode="auto">
        <a:xfrm>
          <a:off x="5279571" y="1284514"/>
          <a:ext cx="304800" cy="304800"/>
        </a:xfrm>
        <a:prstGeom prst="rect">
          <a:avLst/>
        </a:prstGeom>
        <a:noFill/>
      </xdr:spPr>
    </xdr:sp>
    <xdr:clientData/>
  </xdr:oneCellAnchor>
  <xdr:oneCellAnchor>
    <xdr:from>
      <xdr:col>1</xdr:col>
      <xdr:colOff>0</xdr:colOff>
      <xdr:row>2</xdr:row>
      <xdr:rowOff>0</xdr:rowOff>
    </xdr:from>
    <xdr:ext cx="304800" cy="304800"/>
    <xdr:sp macro="" textlink="">
      <xdr:nvSpPr>
        <xdr:cNvPr id="31" name="AutoShape 11" descr="Western Digital Purple Internal HDD Price in BD | Ryans">
          <a:extLst>
            <a:ext uri="{FF2B5EF4-FFF2-40B4-BE49-F238E27FC236}">
              <a16:creationId xmlns:a16="http://schemas.microsoft.com/office/drawing/2014/main" id="{FEE1FCAD-C340-49BB-B060-2E30C9BD0227}"/>
            </a:ext>
          </a:extLst>
        </xdr:cNvPr>
        <xdr:cNvSpPr>
          <a:spLocks noChangeAspect="1" noChangeArrowheads="1"/>
        </xdr:cNvSpPr>
      </xdr:nvSpPr>
      <xdr:spPr bwMode="auto">
        <a:xfrm>
          <a:off x="1088571" y="1284514"/>
          <a:ext cx="304800" cy="304800"/>
        </a:xfrm>
        <a:prstGeom prst="rect">
          <a:avLst/>
        </a:prstGeom>
        <a:noFill/>
      </xdr:spPr>
    </xdr:sp>
    <xdr:clientData/>
  </xdr:oneCellAnchor>
  <xdr:oneCellAnchor>
    <xdr:from>
      <xdr:col>3</xdr:col>
      <xdr:colOff>0</xdr:colOff>
      <xdr:row>2</xdr:row>
      <xdr:rowOff>0</xdr:rowOff>
    </xdr:from>
    <xdr:ext cx="304800" cy="304800"/>
    <xdr:sp macro="" textlink="">
      <xdr:nvSpPr>
        <xdr:cNvPr id="32" name="AutoShape 13" descr="Western Digital Purple Internal HDD Price in BD | Ryans">
          <a:extLst>
            <a:ext uri="{FF2B5EF4-FFF2-40B4-BE49-F238E27FC236}">
              <a16:creationId xmlns:a16="http://schemas.microsoft.com/office/drawing/2014/main" id="{E6EEC899-C07A-4B3B-84F5-8AFDC4196A92}"/>
            </a:ext>
          </a:extLst>
        </xdr:cNvPr>
        <xdr:cNvSpPr>
          <a:spLocks noChangeAspect="1" noChangeArrowheads="1"/>
        </xdr:cNvSpPr>
      </xdr:nvSpPr>
      <xdr:spPr bwMode="auto">
        <a:xfrm>
          <a:off x="5279571" y="1284514"/>
          <a:ext cx="304800" cy="304800"/>
        </a:xfrm>
        <a:prstGeom prst="rect">
          <a:avLst/>
        </a:prstGeom>
        <a:noFill/>
      </xdr:spPr>
    </xdr:sp>
    <xdr:clientData/>
  </xdr:oneCellAnchor>
  <xdr:oneCellAnchor>
    <xdr:from>
      <xdr:col>3</xdr:col>
      <xdr:colOff>0</xdr:colOff>
      <xdr:row>2</xdr:row>
      <xdr:rowOff>0</xdr:rowOff>
    </xdr:from>
    <xdr:ext cx="304800" cy="304800"/>
    <xdr:sp macro="" textlink="">
      <xdr:nvSpPr>
        <xdr:cNvPr id="33" name="AutoShape 14" descr="Western Digital Purple Internal HDD Price in BD | Ryans">
          <a:extLst>
            <a:ext uri="{FF2B5EF4-FFF2-40B4-BE49-F238E27FC236}">
              <a16:creationId xmlns:a16="http://schemas.microsoft.com/office/drawing/2014/main" id="{E2C93376-94A6-48E8-A716-93D277E57AF8}"/>
            </a:ext>
          </a:extLst>
        </xdr:cNvPr>
        <xdr:cNvSpPr>
          <a:spLocks noChangeAspect="1" noChangeArrowheads="1"/>
        </xdr:cNvSpPr>
      </xdr:nvSpPr>
      <xdr:spPr bwMode="auto">
        <a:xfrm>
          <a:off x="5279571" y="1284514"/>
          <a:ext cx="304800" cy="304800"/>
        </a:xfrm>
        <a:prstGeom prst="rect">
          <a:avLst/>
        </a:prstGeom>
        <a:noFill/>
      </xdr:spPr>
    </xdr:sp>
    <xdr:clientData/>
  </xdr:oneCellAnchor>
  <xdr:oneCellAnchor>
    <xdr:from>
      <xdr:col>2</xdr:col>
      <xdr:colOff>2394856</xdr:colOff>
      <xdr:row>2</xdr:row>
      <xdr:rowOff>0</xdr:rowOff>
    </xdr:from>
    <xdr:ext cx="570819" cy="494620"/>
    <xdr:sp macro="" textlink="">
      <xdr:nvSpPr>
        <xdr:cNvPr id="34" name="AutoShape 15" descr="Western Digital Purple Internal HDD Price in BD | Ryans">
          <a:extLst>
            <a:ext uri="{FF2B5EF4-FFF2-40B4-BE49-F238E27FC236}">
              <a16:creationId xmlns:a16="http://schemas.microsoft.com/office/drawing/2014/main" id="{64F4FFD5-0181-44AF-8E98-11EB6FE7F759}"/>
            </a:ext>
          </a:extLst>
        </xdr:cNvPr>
        <xdr:cNvSpPr>
          <a:spLocks noChangeAspect="1" noChangeArrowheads="1"/>
        </xdr:cNvSpPr>
      </xdr:nvSpPr>
      <xdr:spPr bwMode="auto">
        <a:xfrm>
          <a:off x="5203370" y="1284514"/>
          <a:ext cx="570819" cy="494620"/>
        </a:xfrm>
        <a:prstGeom prst="rect">
          <a:avLst/>
        </a:prstGeom>
        <a:noFill/>
      </xdr:spPr>
    </xdr:sp>
    <xdr:clientData/>
  </xdr:oneCellAnchor>
  <xdr:oneCellAnchor>
    <xdr:from>
      <xdr:col>1</xdr:col>
      <xdr:colOff>0</xdr:colOff>
      <xdr:row>2</xdr:row>
      <xdr:rowOff>0</xdr:rowOff>
    </xdr:from>
    <xdr:ext cx="663621" cy="663621"/>
    <xdr:sp macro="" textlink="">
      <xdr:nvSpPr>
        <xdr:cNvPr id="35" name="AutoShape 16" descr="Western Digital Purple Internal HDD Price in BD | Ryans">
          <a:extLst>
            <a:ext uri="{FF2B5EF4-FFF2-40B4-BE49-F238E27FC236}">
              <a16:creationId xmlns:a16="http://schemas.microsoft.com/office/drawing/2014/main" id="{387FEC5E-8A6D-405D-ADA7-D4EE0954007B}"/>
            </a:ext>
          </a:extLst>
        </xdr:cNvPr>
        <xdr:cNvSpPr>
          <a:spLocks noChangeAspect="1" noChangeArrowheads="1"/>
        </xdr:cNvSpPr>
      </xdr:nvSpPr>
      <xdr:spPr bwMode="auto">
        <a:xfrm>
          <a:off x="1088571" y="1284514"/>
          <a:ext cx="663621" cy="663621"/>
        </a:xfrm>
        <a:prstGeom prst="rect">
          <a:avLst/>
        </a:prstGeom>
        <a:noFill/>
      </xdr:spPr>
    </xdr:sp>
    <xdr:clientData/>
  </xdr:oneCellAnchor>
  <xdr:oneCellAnchor>
    <xdr:from>
      <xdr:col>1</xdr:col>
      <xdr:colOff>503465</xdr:colOff>
      <xdr:row>2</xdr:row>
      <xdr:rowOff>55412</xdr:rowOff>
    </xdr:from>
    <xdr:ext cx="694644" cy="993018"/>
    <xdr:pic>
      <xdr:nvPicPr>
        <xdr:cNvPr id="36" name="Picture 20">
          <a:extLst>
            <a:ext uri="{FF2B5EF4-FFF2-40B4-BE49-F238E27FC236}">
              <a16:creationId xmlns:a16="http://schemas.microsoft.com/office/drawing/2014/main" id="{63306879-ACAE-4B7E-9BFF-C770572FA4B3}"/>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592036" y="1339926"/>
          <a:ext cx="694644" cy="993018"/>
        </a:xfrm>
        <a:prstGeom prst="rect">
          <a:avLst/>
        </a:prstGeom>
        <a:noFill/>
      </xdr:spPr>
    </xdr:pic>
    <xdr:clientData/>
  </xdr:oneCellAnchor>
  <xdr:oneCellAnchor>
    <xdr:from>
      <xdr:col>1</xdr:col>
      <xdr:colOff>0</xdr:colOff>
      <xdr:row>5</xdr:row>
      <xdr:rowOff>0</xdr:rowOff>
    </xdr:from>
    <xdr:ext cx="304800" cy="304800"/>
    <xdr:sp macro="" textlink="">
      <xdr:nvSpPr>
        <xdr:cNvPr id="38" name="AutoShape 12" descr="Western Digital Purple Internal HDD Price in BD | Ryans">
          <a:extLst>
            <a:ext uri="{FF2B5EF4-FFF2-40B4-BE49-F238E27FC236}">
              <a16:creationId xmlns:a16="http://schemas.microsoft.com/office/drawing/2014/main" id="{3F01B4CF-9CB0-4F81-BE8B-1D2F41AB65DE}"/>
            </a:ext>
          </a:extLst>
        </xdr:cNvPr>
        <xdr:cNvSpPr>
          <a:spLocks noChangeAspect="1" noChangeArrowheads="1"/>
        </xdr:cNvSpPr>
      </xdr:nvSpPr>
      <xdr:spPr bwMode="auto">
        <a:xfrm>
          <a:off x="1088571" y="3439886"/>
          <a:ext cx="304800" cy="304800"/>
        </a:xfrm>
        <a:prstGeom prst="rect">
          <a:avLst/>
        </a:prstGeom>
        <a:noFill/>
      </xdr:spPr>
    </xdr:sp>
    <xdr:clientData/>
  </xdr:oneCellAnchor>
  <xdr:oneCellAnchor>
    <xdr:from>
      <xdr:col>1</xdr:col>
      <xdr:colOff>0</xdr:colOff>
      <xdr:row>5</xdr:row>
      <xdr:rowOff>0</xdr:rowOff>
    </xdr:from>
    <xdr:ext cx="304800" cy="304800"/>
    <xdr:sp macro="" textlink="">
      <xdr:nvSpPr>
        <xdr:cNvPr id="39" name="AutoShape 17" descr="Western Digital Purple Internal HDD Price in BD | Ryans">
          <a:extLst>
            <a:ext uri="{FF2B5EF4-FFF2-40B4-BE49-F238E27FC236}">
              <a16:creationId xmlns:a16="http://schemas.microsoft.com/office/drawing/2014/main" id="{F406B543-0966-46F9-9CB7-906FBCD22CE6}"/>
            </a:ext>
          </a:extLst>
        </xdr:cNvPr>
        <xdr:cNvSpPr>
          <a:spLocks noChangeAspect="1" noChangeArrowheads="1"/>
        </xdr:cNvSpPr>
      </xdr:nvSpPr>
      <xdr:spPr bwMode="auto">
        <a:xfrm>
          <a:off x="1088571" y="3439886"/>
          <a:ext cx="304800" cy="304800"/>
        </a:xfrm>
        <a:prstGeom prst="rect">
          <a:avLst/>
        </a:prstGeom>
        <a:noFill/>
      </xdr:spPr>
    </xdr:sp>
    <xdr:clientData/>
  </xdr:oneCellAnchor>
  <xdr:twoCellAnchor editAs="oneCell">
    <xdr:from>
      <xdr:col>2</xdr:col>
      <xdr:colOff>1698171</xdr:colOff>
      <xdr:row>5</xdr:row>
      <xdr:rowOff>696686</xdr:rowOff>
    </xdr:from>
    <xdr:to>
      <xdr:col>3</xdr:col>
      <xdr:colOff>19755</xdr:colOff>
      <xdr:row>6</xdr:row>
      <xdr:rowOff>288122</xdr:rowOff>
    </xdr:to>
    <xdr:pic>
      <xdr:nvPicPr>
        <xdr:cNvPr id="47" name="Рисунок 46" descr="new - Journal of Physical Science">
          <a:extLst>
            <a:ext uri="{FF2B5EF4-FFF2-40B4-BE49-F238E27FC236}">
              <a16:creationId xmlns:a16="http://schemas.microsoft.com/office/drawing/2014/main" id="{3DFD6B65-C9EE-4DCB-AAF5-E31D30CBD055}"/>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rot="3388504">
          <a:off x="4563681" y="6234947"/>
          <a:ext cx="665313" cy="7793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1893296</xdr:colOff>
      <xdr:row>10</xdr:row>
      <xdr:rowOff>814526</xdr:rowOff>
    </xdr:from>
    <xdr:ext cx="779306" cy="665313"/>
    <xdr:pic>
      <xdr:nvPicPr>
        <xdr:cNvPr id="48" name="Рисунок 47" descr="new - Journal of Physical Science">
          <a:extLst>
            <a:ext uri="{FF2B5EF4-FFF2-40B4-BE49-F238E27FC236}">
              <a16:creationId xmlns:a16="http://schemas.microsoft.com/office/drawing/2014/main" id="{619922B5-B578-431C-8400-2C5A6C3B625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rot="3388504">
          <a:off x="4753363" y="9561351"/>
          <a:ext cx="665313" cy="7793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1836963</xdr:colOff>
      <xdr:row>13</xdr:row>
      <xdr:rowOff>721179</xdr:rowOff>
    </xdr:from>
    <xdr:ext cx="779306" cy="665313"/>
    <xdr:pic>
      <xdr:nvPicPr>
        <xdr:cNvPr id="52" name="Рисунок 51" descr="new - Journal of Physical Science">
          <a:extLst>
            <a:ext uri="{FF2B5EF4-FFF2-40B4-BE49-F238E27FC236}">
              <a16:creationId xmlns:a16="http://schemas.microsoft.com/office/drawing/2014/main" id="{152E1B39-D818-4070-8666-701450CD8664}"/>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rot="3388504">
          <a:off x="4697030" y="11617933"/>
          <a:ext cx="665313" cy="7793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557893</xdr:colOff>
      <xdr:row>13</xdr:row>
      <xdr:rowOff>81643</xdr:rowOff>
    </xdr:from>
    <xdr:to>
      <xdr:col>1</xdr:col>
      <xdr:colOff>1088572</xdr:colOff>
      <xdr:row>13</xdr:row>
      <xdr:rowOff>836447</xdr:rowOff>
    </xdr:to>
    <xdr:pic>
      <xdr:nvPicPr>
        <xdr:cNvPr id="4" name="Рисунок 3">
          <a:extLst>
            <a:ext uri="{FF2B5EF4-FFF2-40B4-BE49-F238E27FC236}">
              <a16:creationId xmlns:a16="http://schemas.microsoft.com/office/drawing/2014/main" id="{9B442E7F-9022-47E0-90C4-8ADD903BB3E9}"/>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1646464" y="11035393"/>
          <a:ext cx="530679" cy="754804"/>
        </a:xfrm>
        <a:prstGeom prst="rect">
          <a:avLst/>
        </a:prstGeom>
      </xdr:spPr>
    </xdr:pic>
    <xdr:clientData/>
  </xdr:twoCellAnchor>
  <xdr:twoCellAnchor editAs="oneCell">
    <xdr:from>
      <xdr:col>1</xdr:col>
      <xdr:colOff>559799</xdr:colOff>
      <xdr:row>14</xdr:row>
      <xdr:rowOff>48741</xdr:rowOff>
    </xdr:from>
    <xdr:to>
      <xdr:col>1</xdr:col>
      <xdr:colOff>1079029</xdr:colOff>
      <xdr:row>14</xdr:row>
      <xdr:rowOff>802823</xdr:rowOff>
    </xdr:to>
    <xdr:pic>
      <xdr:nvPicPr>
        <xdr:cNvPr id="5" name="Рисунок 4">
          <a:extLst>
            <a:ext uri="{FF2B5EF4-FFF2-40B4-BE49-F238E27FC236}">
              <a16:creationId xmlns:a16="http://schemas.microsoft.com/office/drawing/2014/main" id="{12E235B7-E441-4DEF-8FC8-9C2CD2F9FFE3}"/>
            </a:ext>
          </a:extLst>
        </xdr:cNvPr>
        <xdr:cNvPicPr>
          <a:picLocks noChangeAspect="1"/>
        </xdr:cNvPicPr>
      </xdr:nvPicPr>
      <xdr:blipFill>
        <a:blip xmlns:r="http://schemas.openxmlformats.org/officeDocument/2006/relationships" r:embed="rId11" cstate="screen">
          <a:extLst>
            <a:ext uri="{28A0092B-C50C-407E-A947-70E740481C1C}">
              <a14:useLocalDpi xmlns:a14="http://schemas.microsoft.com/office/drawing/2010/main"/>
            </a:ext>
          </a:extLst>
        </a:blip>
        <a:stretch>
          <a:fillRect/>
        </a:stretch>
      </xdr:blipFill>
      <xdr:spPr>
        <a:xfrm>
          <a:off x="1648370" y="12077455"/>
          <a:ext cx="515420" cy="754082"/>
        </a:xfrm>
        <a:prstGeom prst="rect">
          <a:avLst/>
        </a:prstGeom>
      </xdr:spPr>
    </xdr:pic>
    <xdr:clientData/>
  </xdr:twoCellAnchor>
  <xdr:twoCellAnchor editAs="oneCell">
    <xdr:from>
      <xdr:col>1</xdr:col>
      <xdr:colOff>503465</xdr:colOff>
      <xdr:row>12</xdr:row>
      <xdr:rowOff>108857</xdr:rowOff>
    </xdr:from>
    <xdr:to>
      <xdr:col>1</xdr:col>
      <xdr:colOff>1009107</xdr:colOff>
      <xdr:row>12</xdr:row>
      <xdr:rowOff>858385</xdr:rowOff>
    </xdr:to>
    <xdr:pic>
      <xdr:nvPicPr>
        <xdr:cNvPr id="6" name="Рисунок 5">
          <a:extLst>
            <a:ext uri="{FF2B5EF4-FFF2-40B4-BE49-F238E27FC236}">
              <a16:creationId xmlns:a16="http://schemas.microsoft.com/office/drawing/2014/main" id="{BEDD0F6F-1603-4844-BB97-35E6FD0F1B22}"/>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1592036" y="9987643"/>
          <a:ext cx="513262" cy="749528"/>
        </a:xfrm>
        <a:prstGeom prst="rect">
          <a:avLst/>
        </a:prstGeom>
      </xdr:spPr>
    </xdr:pic>
    <xdr:clientData/>
  </xdr:twoCellAnchor>
  <xdr:oneCellAnchor>
    <xdr:from>
      <xdr:col>1</xdr:col>
      <xdr:colOff>0</xdr:colOff>
      <xdr:row>4</xdr:row>
      <xdr:rowOff>0</xdr:rowOff>
    </xdr:from>
    <xdr:ext cx="304800" cy="304800"/>
    <xdr:sp macro="" textlink="">
      <xdr:nvSpPr>
        <xdr:cNvPr id="46" name="AutoShape 12" descr="Western Digital Purple Internal HDD Price in BD | Ryans">
          <a:extLst>
            <a:ext uri="{FF2B5EF4-FFF2-40B4-BE49-F238E27FC236}">
              <a16:creationId xmlns:a16="http://schemas.microsoft.com/office/drawing/2014/main" id="{5442A9D1-0950-4172-BB8C-844481EFA74B}"/>
            </a:ext>
          </a:extLst>
        </xdr:cNvPr>
        <xdr:cNvSpPr>
          <a:spLocks noChangeAspect="1" noChangeArrowheads="1"/>
        </xdr:cNvSpPr>
      </xdr:nvSpPr>
      <xdr:spPr bwMode="auto">
        <a:xfrm>
          <a:off x="1088571" y="2362200"/>
          <a:ext cx="304800" cy="304800"/>
        </a:xfrm>
        <a:prstGeom prst="rect">
          <a:avLst/>
        </a:prstGeom>
        <a:noFill/>
      </xdr:spPr>
    </xdr:sp>
    <xdr:clientData/>
  </xdr:oneCellAnchor>
  <xdr:oneCellAnchor>
    <xdr:from>
      <xdr:col>1</xdr:col>
      <xdr:colOff>0</xdr:colOff>
      <xdr:row>4</xdr:row>
      <xdr:rowOff>0</xdr:rowOff>
    </xdr:from>
    <xdr:ext cx="304800" cy="304800"/>
    <xdr:sp macro="" textlink="">
      <xdr:nvSpPr>
        <xdr:cNvPr id="49" name="AutoShape 17" descr="Western Digital Purple Internal HDD Price in BD | Ryans">
          <a:extLst>
            <a:ext uri="{FF2B5EF4-FFF2-40B4-BE49-F238E27FC236}">
              <a16:creationId xmlns:a16="http://schemas.microsoft.com/office/drawing/2014/main" id="{7CE0AC82-2F72-46A6-BF81-2FBC5A48164D}"/>
            </a:ext>
          </a:extLst>
        </xdr:cNvPr>
        <xdr:cNvSpPr>
          <a:spLocks noChangeAspect="1" noChangeArrowheads="1"/>
        </xdr:cNvSpPr>
      </xdr:nvSpPr>
      <xdr:spPr bwMode="auto">
        <a:xfrm>
          <a:off x="1088571" y="2362200"/>
          <a:ext cx="304800" cy="304800"/>
        </a:xfrm>
        <a:prstGeom prst="rect">
          <a:avLst/>
        </a:prstGeom>
        <a:noFill/>
      </xdr:spPr>
    </xdr:sp>
    <xdr:clientData/>
  </xdr:oneCellAnchor>
  <xdr:oneCellAnchor>
    <xdr:from>
      <xdr:col>1</xdr:col>
      <xdr:colOff>544286</xdr:colOff>
      <xdr:row>4</xdr:row>
      <xdr:rowOff>95250</xdr:rowOff>
    </xdr:from>
    <xdr:ext cx="616305" cy="875619"/>
    <xdr:pic>
      <xdr:nvPicPr>
        <xdr:cNvPr id="51" name="Picture 6" descr="H.D.D 1TB WD PURPLE | IT Information Technology">
          <a:extLst>
            <a:ext uri="{FF2B5EF4-FFF2-40B4-BE49-F238E27FC236}">
              <a16:creationId xmlns:a16="http://schemas.microsoft.com/office/drawing/2014/main" id="{DDB2769D-F921-41E7-B927-172821A5A2F2}"/>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632857" y="2457450"/>
          <a:ext cx="616305" cy="875619"/>
        </a:xfrm>
        <a:prstGeom prst="rect">
          <a:avLst/>
        </a:prstGeom>
        <a:noFill/>
      </xdr:spPr>
    </xdr:pic>
    <xdr:clientData/>
  </xdr:oneCellAnchor>
  <xdr:oneCellAnchor>
    <xdr:from>
      <xdr:col>2</xdr:col>
      <xdr:colOff>1836963</xdr:colOff>
      <xdr:row>14</xdr:row>
      <xdr:rowOff>721179</xdr:rowOff>
    </xdr:from>
    <xdr:ext cx="779306" cy="665313"/>
    <xdr:pic>
      <xdr:nvPicPr>
        <xdr:cNvPr id="53" name="Рисунок 52" descr="new - Journal of Physical Science">
          <a:extLst>
            <a:ext uri="{FF2B5EF4-FFF2-40B4-BE49-F238E27FC236}">
              <a16:creationId xmlns:a16="http://schemas.microsoft.com/office/drawing/2014/main" id="{8881A7B4-CFB7-4872-9FEC-8C5DDC2599E5}"/>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rot="3388504">
          <a:off x="4628995" y="12679290"/>
          <a:ext cx="665313" cy="7793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559799</xdr:colOff>
      <xdr:row>15</xdr:row>
      <xdr:rowOff>48741</xdr:rowOff>
    </xdr:from>
    <xdr:ext cx="519230" cy="754082"/>
    <xdr:pic>
      <xdr:nvPicPr>
        <xdr:cNvPr id="54" name="Рисунок 53">
          <a:extLst>
            <a:ext uri="{FF2B5EF4-FFF2-40B4-BE49-F238E27FC236}">
              <a16:creationId xmlns:a16="http://schemas.microsoft.com/office/drawing/2014/main" id="{2F5AE316-3F34-476C-A456-BB596E98CAA2}"/>
            </a:ext>
          </a:extLst>
        </xdr:cNvPr>
        <xdr:cNvPicPr>
          <a:picLocks noChangeAspect="1"/>
        </xdr:cNvPicPr>
      </xdr:nvPicPr>
      <xdr:blipFill>
        <a:blip xmlns:r="http://schemas.openxmlformats.org/officeDocument/2006/relationships" r:embed="rId11" cstate="screen">
          <a:extLst>
            <a:ext uri="{28A0092B-C50C-407E-A947-70E740481C1C}">
              <a14:useLocalDpi xmlns:a14="http://schemas.microsoft.com/office/drawing/2010/main"/>
            </a:ext>
          </a:extLst>
        </a:blip>
        <a:stretch>
          <a:fillRect/>
        </a:stretch>
      </xdr:blipFill>
      <xdr:spPr>
        <a:xfrm>
          <a:off x="1621156" y="13138812"/>
          <a:ext cx="519230" cy="754082"/>
        </a:xfrm>
        <a:prstGeom prst="rect">
          <a:avLst/>
        </a:prstGeom>
      </xdr:spPr>
    </xdr:pic>
    <xdr:clientData/>
  </xdr:oneCellAnchor>
  <xdr:oneCellAnchor>
    <xdr:from>
      <xdr:col>2</xdr:col>
      <xdr:colOff>1893296</xdr:colOff>
      <xdr:row>11</xdr:row>
      <xdr:rowOff>945154</xdr:rowOff>
    </xdr:from>
    <xdr:ext cx="779306" cy="665313"/>
    <xdr:pic>
      <xdr:nvPicPr>
        <xdr:cNvPr id="57" name="Рисунок 56" descr="new - Journal of Physical Science">
          <a:extLst>
            <a:ext uri="{FF2B5EF4-FFF2-40B4-BE49-F238E27FC236}">
              <a16:creationId xmlns:a16="http://schemas.microsoft.com/office/drawing/2014/main" id="{9F5A2D31-FE15-4E60-8BCD-92F509B807F5}"/>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rot="3388504">
          <a:off x="4758806" y="11871844"/>
          <a:ext cx="665313" cy="7793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530679</xdr:colOff>
      <xdr:row>16</xdr:row>
      <xdr:rowOff>136072</xdr:rowOff>
    </xdr:from>
    <xdr:to>
      <xdr:col>1</xdr:col>
      <xdr:colOff>1047750</xdr:colOff>
      <xdr:row>16</xdr:row>
      <xdr:rowOff>898072</xdr:rowOff>
    </xdr:to>
    <xdr:pic>
      <xdr:nvPicPr>
        <xdr:cNvPr id="50" name="Рисунок 49">
          <a:extLst>
            <a:ext uri="{FF2B5EF4-FFF2-40B4-BE49-F238E27FC236}">
              <a16:creationId xmlns:a16="http://schemas.microsoft.com/office/drawing/2014/main" id="{42632847-B8C1-4C5D-A7A5-2157CDC447F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a:ext>
          </a:extLst>
        </a:blip>
        <a:stretch>
          <a:fillRect/>
        </a:stretch>
      </xdr:blipFill>
      <xdr:spPr>
        <a:xfrm>
          <a:off x="1592036" y="16451036"/>
          <a:ext cx="517071" cy="762000"/>
        </a:xfrm>
        <a:prstGeom prst="rect">
          <a:avLst/>
        </a:prstGeom>
      </xdr:spPr>
    </xdr:pic>
    <xdr:clientData/>
  </xdr:twoCellAnchor>
  <xdr:twoCellAnchor editAs="oneCell">
    <xdr:from>
      <xdr:col>1</xdr:col>
      <xdr:colOff>503465</xdr:colOff>
      <xdr:row>17</xdr:row>
      <xdr:rowOff>95252</xdr:rowOff>
    </xdr:from>
    <xdr:to>
      <xdr:col>1</xdr:col>
      <xdr:colOff>1073273</xdr:colOff>
      <xdr:row>17</xdr:row>
      <xdr:rowOff>898072</xdr:rowOff>
    </xdr:to>
    <xdr:pic>
      <xdr:nvPicPr>
        <xdr:cNvPr id="55" name="Рисунок 54">
          <a:extLst>
            <a:ext uri="{FF2B5EF4-FFF2-40B4-BE49-F238E27FC236}">
              <a16:creationId xmlns:a16="http://schemas.microsoft.com/office/drawing/2014/main" id="{CCC13FFD-4432-45A4-8204-5191801211AA}"/>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a:ext>
          </a:extLst>
        </a:blip>
        <a:stretch>
          <a:fillRect/>
        </a:stretch>
      </xdr:blipFill>
      <xdr:spPr>
        <a:xfrm>
          <a:off x="1564822" y="17485181"/>
          <a:ext cx="569808" cy="802820"/>
        </a:xfrm>
        <a:prstGeom prst="rect">
          <a:avLst/>
        </a:prstGeom>
      </xdr:spPr>
    </xdr:pic>
    <xdr:clientData/>
  </xdr:twoCellAnchor>
  <xdr:twoCellAnchor editAs="oneCell">
    <xdr:from>
      <xdr:col>1</xdr:col>
      <xdr:colOff>544287</xdr:colOff>
      <xdr:row>18</xdr:row>
      <xdr:rowOff>149680</xdr:rowOff>
    </xdr:from>
    <xdr:to>
      <xdr:col>1</xdr:col>
      <xdr:colOff>1114095</xdr:colOff>
      <xdr:row>18</xdr:row>
      <xdr:rowOff>870857</xdr:rowOff>
    </xdr:to>
    <xdr:pic>
      <xdr:nvPicPr>
        <xdr:cNvPr id="56" name="Рисунок 55">
          <a:extLst>
            <a:ext uri="{FF2B5EF4-FFF2-40B4-BE49-F238E27FC236}">
              <a16:creationId xmlns:a16="http://schemas.microsoft.com/office/drawing/2014/main" id="{00616773-9773-4368-ACD5-67AF3D003A7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a:ext>
          </a:extLst>
        </a:blip>
        <a:stretch>
          <a:fillRect/>
        </a:stretch>
      </xdr:blipFill>
      <xdr:spPr>
        <a:xfrm>
          <a:off x="1605644" y="18614573"/>
          <a:ext cx="569808" cy="72117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12</xdr:row>
      <xdr:rowOff>0</xdr:rowOff>
    </xdr:from>
    <xdr:to>
      <xdr:col>1</xdr:col>
      <xdr:colOff>304800</xdr:colOff>
      <xdr:row>12</xdr:row>
      <xdr:rowOff>304800</xdr:rowOff>
    </xdr:to>
    <xdr:sp macro="" textlink="">
      <xdr:nvSpPr>
        <xdr:cNvPr id="2" name="AutoShape 1" descr="DS-2DE2A204IW-DE3/W(2.8-12mm)(C) - Produkty wycofane - EOL HIKVISION -  Polvision Sklep">
          <a:extLst>
            <a:ext uri="{FF2B5EF4-FFF2-40B4-BE49-F238E27FC236}">
              <a16:creationId xmlns:a16="http://schemas.microsoft.com/office/drawing/2014/main" id="{00000000-0008-0000-0A00-000002000000}"/>
            </a:ext>
          </a:extLst>
        </xdr:cNvPr>
        <xdr:cNvSpPr>
          <a:spLocks noChangeAspect="1" noChangeArrowheads="1"/>
        </xdr:cNvSpPr>
      </xdr:nvSpPr>
      <xdr:spPr bwMode="auto">
        <a:xfrm>
          <a:off x="971550" y="161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xdr:row>
      <xdr:rowOff>0</xdr:rowOff>
    </xdr:from>
    <xdr:to>
      <xdr:col>1</xdr:col>
      <xdr:colOff>304800</xdr:colOff>
      <xdr:row>12</xdr:row>
      <xdr:rowOff>304800</xdr:rowOff>
    </xdr:to>
    <xdr:sp macro="" textlink="">
      <xdr:nvSpPr>
        <xdr:cNvPr id="3" name="AutoShape 2" descr="DS-2DE2A204IW-DE3/W(2.8-12mm)(C) - Produkty wycofane - EOL HIKVISION -  Polvision Sklep">
          <a:extLst>
            <a:ext uri="{FF2B5EF4-FFF2-40B4-BE49-F238E27FC236}">
              <a16:creationId xmlns:a16="http://schemas.microsoft.com/office/drawing/2014/main" id="{00000000-0008-0000-0A00-000003000000}"/>
            </a:ext>
          </a:extLst>
        </xdr:cNvPr>
        <xdr:cNvSpPr>
          <a:spLocks noChangeAspect="1" noChangeArrowheads="1"/>
        </xdr:cNvSpPr>
      </xdr:nvSpPr>
      <xdr:spPr bwMode="auto">
        <a:xfrm>
          <a:off x="971550" y="161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xdr:row>
      <xdr:rowOff>0</xdr:rowOff>
    </xdr:from>
    <xdr:to>
      <xdr:col>1</xdr:col>
      <xdr:colOff>304800</xdr:colOff>
      <xdr:row>12</xdr:row>
      <xdr:rowOff>304800</xdr:rowOff>
    </xdr:to>
    <xdr:sp macro="" textlink="">
      <xdr:nvSpPr>
        <xdr:cNvPr id="4" name="AutoShape 3" descr="HIKVISION DS-2DE2A204IW-DE3/W(C0)(S6) - Speed-Dome IP DarkFighter IR 2-inch  2 MP 4X - Top Caméras IP Speed dômes HIKVIS - Sur A-DIRECT ®">
          <a:extLst>
            <a:ext uri="{FF2B5EF4-FFF2-40B4-BE49-F238E27FC236}">
              <a16:creationId xmlns:a16="http://schemas.microsoft.com/office/drawing/2014/main" id="{00000000-0008-0000-0A00-000004000000}"/>
            </a:ext>
          </a:extLst>
        </xdr:cNvPr>
        <xdr:cNvSpPr>
          <a:spLocks noChangeAspect="1" noChangeArrowheads="1"/>
        </xdr:cNvSpPr>
      </xdr:nvSpPr>
      <xdr:spPr bwMode="auto">
        <a:xfrm>
          <a:off x="971550" y="161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76201</xdr:colOff>
      <xdr:row>12</xdr:row>
      <xdr:rowOff>523875</xdr:rowOff>
    </xdr:from>
    <xdr:to>
      <xdr:col>1</xdr:col>
      <xdr:colOff>1165099</xdr:colOff>
      <xdr:row>12</xdr:row>
      <xdr:rowOff>1160145</xdr:rowOff>
    </xdr:to>
    <xdr:pic>
      <xdr:nvPicPr>
        <xdr:cNvPr id="5" name="Рисунок 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047751" y="685800"/>
          <a:ext cx="1094613" cy="647700"/>
        </a:xfrm>
        <a:prstGeom prst="rect">
          <a:avLst/>
        </a:prstGeom>
      </xdr:spPr>
    </xdr:pic>
    <xdr:clientData/>
  </xdr:twoCellAnchor>
  <xdr:twoCellAnchor editAs="oneCell">
    <xdr:from>
      <xdr:col>1</xdr:col>
      <xdr:colOff>66675</xdr:colOff>
      <xdr:row>13</xdr:row>
      <xdr:rowOff>466725</xdr:rowOff>
    </xdr:from>
    <xdr:to>
      <xdr:col>1</xdr:col>
      <xdr:colOff>1164050</xdr:colOff>
      <xdr:row>13</xdr:row>
      <xdr:rowOff>1124387</xdr:rowOff>
    </xdr:to>
    <xdr:pic>
      <xdr:nvPicPr>
        <xdr:cNvPr id="6" name="Рисунок 5">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038225" y="2409825"/>
          <a:ext cx="1097375" cy="646232"/>
        </a:xfrm>
        <a:prstGeom prst="rect">
          <a:avLst/>
        </a:prstGeom>
      </xdr:spPr>
    </xdr:pic>
    <xdr:clientData/>
  </xdr:twoCellAnchor>
  <xdr:twoCellAnchor editAs="oneCell">
    <xdr:from>
      <xdr:col>1</xdr:col>
      <xdr:colOff>333375</xdr:colOff>
      <xdr:row>14</xdr:row>
      <xdr:rowOff>990600</xdr:rowOff>
    </xdr:from>
    <xdr:to>
      <xdr:col>1</xdr:col>
      <xdr:colOff>895610</xdr:colOff>
      <xdr:row>14</xdr:row>
      <xdr:rowOff>1577340</xdr:rowOff>
    </xdr:to>
    <xdr:pic>
      <xdr:nvPicPr>
        <xdr:cNvPr id="7" name="Рисунок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304925" y="4714875"/>
          <a:ext cx="554615" cy="581025"/>
        </a:xfrm>
        <a:prstGeom prst="rect">
          <a:avLst/>
        </a:prstGeom>
      </xdr:spPr>
    </xdr:pic>
    <xdr:clientData/>
  </xdr:twoCellAnchor>
  <xdr:twoCellAnchor editAs="oneCell">
    <xdr:from>
      <xdr:col>1</xdr:col>
      <xdr:colOff>323850</xdr:colOff>
      <xdr:row>15</xdr:row>
      <xdr:rowOff>1066800</xdr:rowOff>
    </xdr:from>
    <xdr:to>
      <xdr:col>1</xdr:col>
      <xdr:colOff>878634</xdr:colOff>
      <xdr:row>15</xdr:row>
      <xdr:rowOff>1657400</xdr:rowOff>
    </xdr:to>
    <xdr:pic>
      <xdr:nvPicPr>
        <xdr:cNvPr id="8" name="Рисунок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295400" y="7543800"/>
          <a:ext cx="554784" cy="579170"/>
        </a:xfrm>
        <a:prstGeom prst="rect">
          <a:avLst/>
        </a:prstGeom>
      </xdr:spPr>
    </xdr:pic>
    <xdr:clientData/>
  </xdr:twoCellAnchor>
  <xdr:twoCellAnchor editAs="oneCell">
    <xdr:from>
      <xdr:col>1</xdr:col>
      <xdr:colOff>314325</xdr:colOff>
      <xdr:row>16</xdr:row>
      <xdr:rowOff>66675</xdr:rowOff>
    </xdr:from>
    <xdr:to>
      <xdr:col>1</xdr:col>
      <xdr:colOff>896219</xdr:colOff>
      <xdr:row>16</xdr:row>
      <xdr:rowOff>704850</xdr:rowOff>
    </xdr:to>
    <xdr:pic>
      <xdr:nvPicPr>
        <xdr:cNvPr id="9" name="Рисунок 8">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285875" y="3238500"/>
          <a:ext cx="570464" cy="638175"/>
        </a:xfrm>
        <a:prstGeom prst="rect">
          <a:avLst/>
        </a:prstGeom>
      </xdr:spPr>
    </xdr:pic>
    <xdr:clientData/>
  </xdr:twoCellAnchor>
  <xdr:twoCellAnchor editAs="oneCell">
    <xdr:from>
      <xdr:col>1</xdr:col>
      <xdr:colOff>342900</xdr:colOff>
      <xdr:row>17</xdr:row>
      <xdr:rowOff>1028700</xdr:rowOff>
    </xdr:from>
    <xdr:to>
      <xdr:col>1</xdr:col>
      <xdr:colOff>915974</xdr:colOff>
      <xdr:row>17</xdr:row>
      <xdr:rowOff>1659310</xdr:rowOff>
    </xdr:to>
    <xdr:pic>
      <xdr:nvPicPr>
        <xdr:cNvPr id="10" name="Рисунок 9">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366371" y="13026465"/>
          <a:ext cx="573074" cy="640135"/>
        </a:xfrm>
        <a:prstGeom prst="rect">
          <a:avLst/>
        </a:prstGeom>
      </xdr:spPr>
    </xdr:pic>
    <xdr:clientData/>
  </xdr:twoCellAnchor>
  <xdr:twoCellAnchor editAs="oneCell">
    <xdr:from>
      <xdr:col>1</xdr:col>
      <xdr:colOff>314326</xdr:colOff>
      <xdr:row>22</xdr:row>
      <xdr:rowOff>988026</xdr:rowOff>
    </xdr:from>
    <xdr:to>
      <xdr:col>1</xdr:col>
      <xdr:colOff>891540</xdr:colOff>
      <xdr:row>22</xdr:row>
      <xdr:rowOff>1658789</xdr:rowOff>
    </xdr:to>
    <xdr:pic>
      <xdr:nvPicPr>
        <xdr:cNvPr id="11" name="Рисунок 10">
          <a:extLst>
            <a:ext uri="{FF2B5EF4-FFF2-40B4-BE49-F238E27FC236}">
              <a16:creationId xmlns:a16="http://schemas.microsoft.com/office/drawing/2014/main" id="{00000000-0008-0000-0A00-00000B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337797" y="15727497"/>
          <a:ext cx="571499" cy="649809"/>
        </a:xfrm>
        <a:prstGeom prst="rect">
          <a:avLst/>
        </a:prstGeom>
      </xdr:spPr>
    </xdr:pic>
    <xdr:clientData/>
  </xdr:twoCellAnchor>
  <xdr:twoCellAnchor editAs="oneCell">
    <xdr:from>
      <xdr:col>1</xdr:col>
      <xdr:colOff>304800</xdr:colOff>
      <xdr:row>23</xdr:row>
      <xdr:rowOff>55085</xdr:rowOff>
    </xdr:from>
    <xdr:to>
      <xdr:col>1</xdr:col>
      <xdr:colOff>817245</xdr:colOff>
      <xdr:row>23</xdr:row>
      <xdr:rowOff>744373</xdr:rowOff>
    </xdr:to>
    <xdr:pic>
      <xdr:nvPicPr>
        <xdr:cNvPr id="12" name="Рисунок 11">
          <a:extLst>
            <a:ext uri="{FF2B5EF4-FFF2-40B4-BE49-F238E27FC236}">
              <a16:creationId xmlns:a16="http://schemas.microsoft.com/office/drawing/2014/main" id="{00000000-0008-0000-0A00-00000C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276350" y="5484335"/>
          <a:ext cx="523875" cy="677858"/>
        </a:xfrm>
        <a:prstGeom prst="rect">
          <a:avLst/>
        </a:prstGeom>
      </xdr:spPr>
    </xdr:pic>
    <xdr:clientData/>
  </xdr:twoCellAnchor>
  <xdr:twoCellAnchor editAs="oneCell">
    <xdr:from>
      <xdr:col>1</xdr:col>
      <xdr:colOff>361950</xdr:colOff>
      <xdr:row>25</xdr:row>
      <xdr:rowOff>892145</xdr:rowOff>
    </xdr:from>
    <xdr:to>
      <xdr:col>1</xdr:col>
      <xdr:colOff>855345</xdr:colOff>
      <xdr:row>25</xdr:row>
      <xdr:rowOff>1582600</xdr:rowOff>
    </xdr:to>
    <xdr:pic>
      <xdr:nvPicPr>
        <xdr:cNvPr id="13" name="Рисунок 12">
          <a:extLst>
            <a:ext uri="{FF2B5EF4-FFF2-40B4-BE49-F238E27FC236}">
              <a16:creationId xmlns:a16="http://schemas.microsoft.com/office/drawing/2014/main" id="{00000000-0008-0000-0A00-00000D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385421" y="21115027"/>
          <a:ext cx="504825" cy="679025"/>
        </a:xfrm>
        <a:prstGeom prst="rect">
          <a:avLst/>
        </a:prstGeom>
      </xdr:spPr>
    </xdr:pic>
    <xdr:clientData/>
  </xdr:twoCellAnchor>
  <xdr:twoCellAnchor editAs="oneCell">
    <xdr:from>
      <xdr:col>1</xdr:col>
      <xdr:colOff>333375</xdr:colOff>
      <xdr:row>27</xdr:row>
      <xdr:rowOff>447676</xdr:rowOff>
    </xdr:from>
    <xdr:to>
      <xdr:col>1</xdr:col>
      <xdr:colOff>914400</xdr:colOff>
      <xdr:row>27</xdr:row>
      <xdr:rowOff>1142380</xdr:rowOff>
    </xdr:to>
    <xdr:pic>
      <xdr:nvPicPr>
        <xdr:cNvPr id="14" name="Рисунок 13">
          <a:extLst>
            <a:ext uri="{FF2B5EF4-FFF2-40B4-BE49-F238E27FC236}">
              <a16:creationId xmlns:a16="http://schemas.microsoft.com/office/drawing/2014/main" id="{00000000-0008-0000-0A00-00000E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356846" y="23412264"/>
          <a:ext cx="581025" cy="694704"/>
        </a:xfrm>
        <a:prstGeom prst="rect">
          <a:avLst/>
        </a:prstGeom>
      </xdr:spPr>
    </xdr:pic>
    <xdr:clientData/>
  </xdr:twoCellAnchor>
  <xdr:twoCellAnchor editAs="oneCell">
    <xdr:from>
      <xdr:col>1</xdr:col>
      <xdr:colOff>361951</xdr:colOff>
      <xdr:row>28</xdr:row>
      <xdr:rowOff>771525</xdr:rowOff>
    </xdr:from>
    <xdr:to>
      <xdr:col>1</xdr:col>
      <xdr:colOff>860184</xdr:colOff>
      <xdr:row>28</xdr:row>
      <xdr:rowOff>1409700</xdr:rowOff>
    </xdr:to>
    <xdr:pic>
      <xdr:nvPicPr>
        <xdr:cNvPr id="15" name="Рисунок 14">
          <a:extLst>
            <a:ext uri="{FF2B5EF4-FFF2-40B4-BE49-F238E27FC236}">
              <a16:creationId xmlns:a16="http://schemas.microsoft.com/office/drawing/2014/main" id="{00000000-0008-0000-0A00-00000F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333501" y="25222200"/>
          <a:ext cx="499186" cy="638175"/>
        </a:xfrm>
        <a:prstGeom prst="rect">
          <a:avLst/>
        </a:prstGeom>
      </xdr:spPr>
    </xdr:pic>
    <xdr:clientData/>
  </xdr:twoCellAnchor>
  <xdr:twoCellAnchor editAs="oneCell">
    <xdr:from>
      <xdr:col>1</xdr:col>
      <xdr:colOff>352426</xdr:colOff>
      <xdr:row>30</xdr:row>
      <xdr:rowOff>790575</xdr:rowOff>
    </xdr:from>
    <xdr:to>
      <xdr:col>1</xdr:col>
      <xdr:colOff>817246</xdr:colOff>
      <xdr:row>30</xdr:row>
      <xdr:rowOff>1466635</xdr:rowOff>
    </xdr:to>
    <xdr:pic>
      <xdr:nvPicPr>
        <xdr:cNvPr id="17" name="Рисунок 16">
          <a:extLst>
            <a:ext uri="{FF2B5EF4-FFF2-40B4-BE49-F238E27FC236}">
              <a16:creationId xmlns:a16="http://schemas.microsoft.com/office/drawing/2014/main" id="{00000000-0008-0000-0A00-000011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1375897" y="29246046"/>
          <a:ext cx="476250" cy="687490"/>
        </a:xfrm>
        <a:prstGeom prst="rect">
          <a:avLst/>
        </a:prstGeom>
      </xdr:spPr>
    </xdr:pic>
    <xdr:clientData/>
  </xdr:twoCellAnchor>
  <xdr:twoCellAnchor editAs="oneCell">
    <xdr:from>
      <xdr:col>1</xdr:col>
      <xdr:colOff>390526</xdr:colOff>
      <xdr:row>31</xdr:row>
      <xdr:rowOff>1057276</xdr:rowOff>
    </xdr:from>
    <xdr:to>
      <xdr:col>1</xdr:col>
      <xdr:colOff>855315</xdr:colOff>
      <xdr:row>31</xdr:row>
      <xdr:rowOff>1731646</xdr:rowOff>
    </xdr:to>
    <xdr:pic>
      <xdr:nvPicPr>
        <xdr:cNvPr id="18" name="Рисунок 17">
          <a:extLst>
            <a:ext uri="{FF2B5EF4-FFF2-40B4-BE49-F238E27FC236}">
              <a16:creationId xmlns:a16="http://schemas.microsoft.com/office/drawing/2014/main" id="{00000000-0008-0000-0A00-000012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413997" y="32254452"/>
          <a:ext cx="459074" cy="685800"/>
        </a:xfrm>
        <a:prstGeom prst="rect">
          <a:avLst/>
        </a:prstGeom>
      </xdr:spPr>
    </xdr:pic>
    <xdr:clientData/>
  </xdr:twoCellAnchor>
  <xdr:twoCellAnchor>
    <xdr:from>
      <xdr:col>1</xdr:col>
      <xdr:colOff>238124</xdr:colOff>
      <xdr:row>18</xdr:row>
      <xdr:rowOff>761999</xdr:rowOff>
    </xdr:from>
    <xdr:to>
      <xdr:col>1</xdr:col>
      <xdr:colOff>1012313</xdr:colOff>
      <xdr:row>18</xdr:row>
      <xdr:rowOff>1523996</xdr:rowOff>
    </xdr:to>
    <xdr:pic>
      <xdr:nvPicPr>
        <xdr:cNvPr id="20" name="Picture 1" descr="Picture">
          <a:extLst>
            <a:ext uri="{FF2B5EF4-FFF2-40B4-BE49-F238E27FC236}">
              <a16:creationId xmlns:a16="http://schemas.microsoft.com/office/drawing/2014/main" id="{00000000-0008-0000-0A00-000014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285874" y="15204282"/>
          <a:ext cx="774189" cy="761997"/>
        </a:xfrm>
        <a:prstGeom prst="rect">
          <a:avLst/>
        </a:prstGeom>
      </xdr:spPr>
    </xdr:pic>
    <xdr:clientData/>
  </xdr:twoCellAnchor>
  <xdr:twoCellAnchor>
    <xdr:from>
      <xdr:col>1</xdr:col>
      <xdr:colOff>226218</xdr:colOff>
      <xdr:row>19</xdr:row>
      <xdr:rowOff>583406</xdr:rowOff>
    </xdr:from>
    <xdr:to>
      <xdr:col>1</xdr:col>
      <xdr:colOff>1000407</xdr:colOff>
      <xdr:row>19</xdr:row>
      <xdr:rowOff>1345403</xdr:rowOff>
    </xdr:to>
    <xdr:pic>
      <xdr:nvPicPr>
        <xdr:cNvPr id="21" name="Picture 1" descr="Picture">
          <a:extLst>
            <a:ext uri="{FF2B5EF4-FFF2-40B4-BE49-F238E27FC236}">
              <a16:creationId xmlns:a16="http://schemas.microsoft.com/office/drawing/2014/main" id="{00000000-0008-0000-0A00-000015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273968" y="17478376"/>
          <a:ext cx="774189" cy="761997"/>
        </a:xfrm>
        <a:prstGeom prst="rect">
          <a:avLst/>
        </a:prstGeom>
      </xdr:spPr>
    </xdr:pic>
    <xdr:clientData/>
  </xdr:twoCellAnchor>
  <xdr:twoCellAnchor>
    <xdr:from>
      <xdr:col>1</xdr:col>
      <xdr:colOff>202405</xdr:colOff>
      <xdr:row>20</xdr:row>
      <xdr:rowOff>809625</xdr:rowOff>
    </xdr:from>
    <xdr:to>
      <xdr:col>1</xdr:col>
      <xdr:colOff>976594</xdr:colOff>
      <xdr:row>20</xdr:row>
      <xdr:rowOff>1571622</xdr:rowOff>
    </xdr:to>
    <xdr:pic>
      <xdr:nvPicPr>
        <xdr:cNvPr id="22" name="Picture 1" descr="Picture">
          <a:extLst>
            <a:ext uri="{FF2B5EF4-FFF2-40B4-BE49-F238E27FC236}">
              <a16:creationId xmlns:a16="http://schemas.microsoft.com/office/drawing/2014/main" id="{00000000-0008-0000-0A00-000016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250155" y="20157283"/>
          <a:ext cx="774189" cy="761997"/>
        </a:xfrm>
        <a:prstGeom prst="rect">
          <a:avLst/>
        </a:prstGeom>
      </xdr:spPr>
    </xdr:pic>
    <xdr:clientData/>
  </xdr:twoCellAnchor>
  <xdr:twoCellAnchor>
    <xdr:from>
      <xdr:col>1</xdr:col>
      <xdr:colOff>178593</xdr:colOff>
      <xdr:row>21</xdr:row>
      <xdr:rowOff>952500</xdr:rowOff>
    </xdr:from>
    <xdr:to>
      <xdr:col>1</xdr:col>
      <xdr:colOff>952782</xdr:colOff>
      <xdr:row>21</xdr:row>
      <xdr:rowOff>1714497</xdr:rowOff>
    </xdr:to>
    <xdr:pic>
      <xdr:nvPicPr>
        <xdr:cNvPr id="23" name="Picture 1" descr="Picture">
          <a:extLst>
            <a:ext uri="{FF2B5EF4-FFF2-40B4-BE49-F238E27FC236}">
              <a16:creationId xmlns:a16="http://schemas.microsoft.com/office/drawing/2014/main" id="{00000000-0008-0000-0A00-000017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226343" y="22752845"/>
          <a:ext cx="774189" cy="761997"/>
        </a:xfrm>
        <a:prstGeom prst="rect">
          <a:avLst/>
        </a:prstGeom>
      </xdr:spPr>
    </xdr:pic>
    <xdr:clientData/>
  </xdr:twoCellAnchor>
  <xdr:twoCellAnchor>
    <xdr:from>
      <xdr:col>1</xdr:col>
      <xdr:colOff>326572</xdr:colOff>
      <xdr:row>24</xdr:row>
      <xdr:rowOff>789214</xdr:rowOff>
    </xdr:from>
    <xdr:to>
      <xdr:col>1</xdr:col>
      <xdr:colOff>966334</xdr:colOff>
      <xdr:row>24</xdr:row>
      <xdr:rowOff>1418976</xdr:rowOff>
    </xdr:to>
    <xdr:pic>
      <xdr:nvPicPr>
        <xdr:cNvPr id="24" name="Picture 1" descr="Picture">
          <a:extLst>
            <a:ext uri="{FF2B5EF4-FFF2-40B4-BE49-F238E27FC236}">
              <a16:creationId xmlns:a16="http://schemas.microsoft.com/office/drawing/2014/main" id="{00000000-0008-0000-0A00-000018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1374322" y="30139821"/>
          <a:ext cx="639762" cy="629762"/>
        </a:xfrm>
        <a:prstGeom prst="rect">
          <a:avLst/>
        </a:prstGeom>
      </xdr:spPr>
    </xdr:pic>
    <xdr:clientData/>
  </xdr:twoCellAnchor>
  <xdr:twoCellAnchor>
    <xdr:from>
      <xdr:col>1</xdr:col>
      <xdr:colOff>122464</xdr:colOff>
      <xdr:row>26</xdr:row>
      <xdr:rowOff>753155</xdr:rowOff>
    </xdr:from>
    <xdr:to>
      <xdr:col>1</xdr:col>
      <xdr:colOff>1146418</xdr:colOff>
      <xdr:row>26</xdr:row>
      <xdr:rowOff>1551214</xdr:rowOff>
    </xdr:to>
    <xdr:pic>
      <xdr:nvPicPr>
        <xdr:cNvPr id="25" name="Picture 1" descr="Picture">
          <a:extLst>
            <a:ext uri="{FF2B5EF4-FFF2-40B4-BE49-F238E27FC236}">
              <a16:creationId xmlns:a16="http://schemas.microsoft.com/office/drawing/2014/main" id="{00000000-0008-0000-0A00-00001900000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a:xfrm>
          <a:off x="1170214" y="35220048"/>
          <a:ext cx="1023954" cy="798059"/>
        </a:xfrm>
        <a:prstGeom prst="rect">
          <a:avLst/>
        </a:prstGeom>
      </xdr:spPr>
    </xdr:pic>
    <xdr:clientData/>
  </xdr:twoCellAnchor>
  <xdr:twoCellAnchor>
    <xdr:from>
      <xdr:col>1</xdr:col>
      <xdr:colOff>358548</xdr:colOff>
      <xdr:row>29</xdr:row>
      <xdr:rowOff>780369</xdr:rowOff>
    </xdr:from>
    <xdr:to>
      <xdr:col>1</xdr:col>
      <xdr:colOff>993548</xdr:colOff>
      <xdr:row>29</xdr:row>
      <xdr:rowOff>1410131</xdr:rowOff>
    </xdr:to>
    <xdr:pic>
      <xdr:nvPicPr>
        <xdr:cNvPr id="26" name="Picture 1" descr="Picture">
          <a:extLst>
            <a:ext uri="{FF2B5EF4-FFF2-40B4-BE49-F238E27FC236}">
              <a16:creationId xmlns:a16="http://schemas.microsoft.com/office/drawing/2014/main" id="{00000000-0008-0000-0A00-00001A000000}"/>
            </a:ext>
          </a:extLst>
        </xdr:cNvPr>
        <xdr:cNvPicPr>
          <a:picLocks noChangeAspect="1"/>
        </xdr:cNvPicPr>
      </xdr:nvPicPr>
      <xdr:blipFill>
        <a:blip xmlns:r="http://schemas.openxmlformats.org/officeDocument/2006/relationships" r:embed="rId17" cstate="email">
          <a:extLst>
            <a:ext uri="{28A0092B-C50C-407E-A947-70E740481C1C}">
              <a14:useLocalDpi xmlns:a14="http://schemas.microsoft.com/office/drawing/2010/main"/>
            </a:ext>
          </a:extLst>
        </a:blip>
        <a:stretch>
          <a:fillRect/>
        </a:stretch>
      </xdr:blipFill>
      <xdr:spPr>
        <a:xfrm>
          <a:off x="1406298" y="41574583"/>
          <a:ext cx="635000" cy="629762"/>
        </a:xfrm>
        <a:prstGeom prst="rect">
          <a:avLst/>
        </a:prstGeom>
      </xdr:spPr>
    </xdr:pic>
    <xdr:clientData/>
  </xdr:twoCellAnchor>
  <xdr:twoCellAnchor editAs="oneCell">
    <xdr:from>
      <xdr:col>1</xdr:col>
      <xdr:colOff>190501</xdr:colOff>
      <xdr:row>32</xdr:row>
      <xdr:rowOff>1034143</xdr:rowOff>
    </xdr:from>
    <xdr:to>
      <xdr:col>1</xdr:col>
      <xdr:colOff>897677</xdr:colOff>
      <xdr:row>32</xdr:row>
      <xdr:rowOff>2036557</xdr:rowOff>
    </xdr:to>
    <xdr:pic>
      <xdr:nvPicPr>
        <xdr:cNvPr id="16" name="Рисунок 15">
          <a:extLst>
            <a:ext uri="{FF2B5EF4-FFF2-40B4-BE49-F238E27FC236}">
              <a16:creationId xmlns:a16="http://schemas.microsoft.com/office/drawing/2014/main" id="{B8527131-1002-4734-97DC-51BB912EA903}"/>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1197430" y="50754643"/>
          <a:ext cx="699556" cy="1013844"/>
        </a:xfrm>
        <a:prstGeom prst="rect">
          <a:avLst/>
        </a:prstGeom>
      </xdr:spPr>
    </xdr:pic>
    <xdr:clientData/>
  </xdr:twoCellAnchor>
  <xdr:twoCellAnchor editAs="oneCell">
    <xdr:from>
      <xdr:col>1</xdr:col>
      <xdr:colOff>280035</xdr:colOff>
      <xdr:row>33</xdr:row>
      <xdr:rowOff>904356</xdr:rowOff>
    </xdr:from>
    <xdr:to>
      <xdr:col>1</xdr:col>
      <xdr:colOff>1160177</xdr:colOff>
      <xdr:row>33</xdr:row>
      <xdr:rowOff>2320637</xdr:rowOff>
    </xdr:to>
    <xdr:pic>
      <xdr:nvPicPr>
        <xdr:cNvPr id="28" name="Рисунок 27">
          <a:extLst>
            <a:ext uri="{FF2B5EF4-FFF2-40B4-BE49-F238E27FC236}">
              <a16:creationId xmlns:a16="http://schemas.microsoft.com/office/drawing/2014/main" id="{6228F13E-8F2A-446F-AFCE-7DB914AFB21B}"/>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284490" y="54763901"/>
          <a:ext cx="876332" cy="1416281"/>
        </a:xfrm>
        <a:prstGeom prst="rect">
          <a:avLst/>
        </a:prstGeom>
      </xdr:spPr>
    </xdr:pic>
    <xdr:clientData/>
  </xdr:twoCellAnchor>
  <xdr:oneCellAnchor>
    <xdr:from>
      <xdr:col>1</xdr:col>
      <xdr:colOff>0</xdr:colOff>
      <xdr:row>1</xdr:row>
      <xdr:rowOff>0</xdr:rowOff>
    </xdr:from>
    <xdr:ext cx="304800" cy="304800"/>
    <xdr:sp macro="" textlink="">
      <xdr:nvSpPr>
        <xdr:cNvPr id="30" name="AutoShape 1" descr="DS-2DE2A204IW-DE3/W(2.8-12mm)(C) - Produkty wycofane - EOL HIKVISION -  Polvision Sklep">
          <a:extLst>
            <a:ext uri="{FF2B5EF4-FFF2-40B4-BE49-F238E27FC236}">
              <a16:creationId xmlns:a16="http://schemas.microsoft.com/office/drawing/2014/main" id="{B44145F6-6862-4723-86B9-71A371E942F8}"/>
            </a:ext>
          </a:extLst>
        </xdr:cNvPr>
        <xdr:cNvSpPr>
          <a:spLocks noChangeAspect="1" noChangeArrowheads="1"/>
        </xdr:cNvSpPr>
      </xdr:nvSpPr>
      <xdr:spPr bwMode="auto">
        <a:xfrm>
          <a:off x="997527" y="62345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xdr:row>
      <xdr:rowOff>0</xdr:rowOff>
    </xdr:from>
    <xdr:ext cx="304800" cy="304800"/>
    <xdr:sp macro="" textlink="">
      <xdr:nvSpPr>
        <xdr:cNvPr id="31" name="AutoShape 2" descr="DS-2DE2A204IW-DE3/W(2.8-12mm)(C) - Produkty wycofane - EOL HIKVISION -  Polvision Sklep">
          <a:extLst>
            <a:ext uri="{FF2B5EF4-FFF2-40B4-BE49-F238E27FC236}">
              <a16:creationId xmlns:a16="http://schemas.microsoft.com/office/drawing/2014/main" id="{CF2FD7F7-31EB-4040-8C1C-96DA5817BD2A}"/>
            </a:ext>
          </a:extLst>
        </xdr:cNvPr>
        <xdr:cNvSpPr>
          <a:spLocks noChangeAspect="1" noChangeArrowheads="1"/>
        </xdr:cNvSpPr>
      </xdr:nvSpPr>
      <xdr:spPr bwMode="auto">
        <a:xfrm>
          <a:off x="997527" y="62345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xdr:row>
      <xdr:rowOff>0</xdr:rowOff>
    </xdr:from>
    <xdr:ext cx="304800" cy="304800"/>
    <xdr:sp macro="" textlink="">
      <xdr:nvSpPr>
        <xdr:cNvPr id="32" name="AutoShape 3" descr="HIKVISION DS-2DE2A204IW-DE3/W(C0)(S6) - Speed-Dome IP DarkFighter IR 2-inch  2 MP 4X - Top Caméras IP Speed dômes HIKVIS - Sur A-DIRECT ®">
          <a:extLst>
            <a:ext uri="{FF2B5EF4-FFF2-40B4-BE49-F238E27FC236}">
              <a16:creationId xmlns:a16="http://schemas.microsoft.com/office/drawing/2014/main" id="{E1BD6D29-A945-4D04-A130-D4B4ADF2D619}"/>
            </a:ext>
          </a:extLst>
        </xdr:cNvPr>
        <xdr:cNvSpPr>
          <a:spLocks noChangeAspect="1" noChangeArrowheads="1"/>
        </xdr:cNvSpPr>
      </xdr:nvSpPr>
      <xdr:spPr bwMode="auto">
        <a:xfrm>
          <a:off x="997527" y="62345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xdr:row>
      <xdr:rowOff>0</xdr:rowOff>
    </xdr:from>
    <xdr:ext cx="304800" cy="304800"/>
    <xdr:sp macro="" textlink="">
      <xdr:nvSpPr>
        <xdr:cNvPr id="34" name="AutoShape 1" descr="DS-2DE2A204IW-DE3/W(2.8-12mm)(C) - Produkty wycofane - EOL HIKVISION -  Polvision Sklep">
          <a:extLst>
            <a:ext uri="{FF2B5EF4-FFF2-40B4-BE49-F238E27FC236}">
              <a16:creationId xmlns:a16="http://schemas.microsoft.com/office/drawing/2014/main" id="{F29A487D-1994-466E-A661-76C9D680D76D}"/>
            </a:ext>
          </a:extLst>
        </xdr:cNvPr>
        <xdr:cNvSpPr>
          <a:spLocks noChangeAspect="1" noChangeArrowheads="1"/>
        </xdr:cNvSpPr>
      </xdr:nvSpPr>
      <xdr:spPr bwMode="auto">
        <a:xfrm>
          <a:off x="997527" y="62345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xdr:row>
      <xdr:rowOff>0</xdr:rowOff>
    </xdr:from>
    <xdr:ext cx="304800" cy="304800"/>
    <xdr:sp macro="" textlink="">
      <xdr:nvSpPr>
        <xdr:cNvPr id="35" name="AutoShape 2" descr="DS-2DE2A204IW-DE3/W(2.8-12mm)(C) - Produkty wycofane - EOL HIKVISION -  Polvision Sklep">
          <a:extLst>
            <a:ext uri="{FF2B5EF4-FFF2-40B4-BE49-F238E27FC236}">
              <a16:creationId xmlns:a16="http://schemas.microsoft.com/office/drawing/2014/main" id="{66891984-2E68-4178-A54A-CCF2971B8573}"/>
            </a:ext>
          </a:extLst>
        </xdr:cNvPr>
        <xdr:cNvSpPr>
          <a:spLocks noChangeAspect="1" noChangeArrowheads="1"/>
        </xdr:cNvSpPr>
      </xdr:nvSpPr>
      <xdr:spPr bwMode="auto">
        <a:xfrm>
          <a:off x="997527" y="62345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xdr:row>
      <xdr:rowOff>0</xdr:rowOff>
    </xdr:from>
    <xdr:ext cx="304800" cy="304800"/>
    <xdr:sp macro="" textlink="">
      <xdr:nvSpPr>
        <xdr:cNvPr id="36" name="AutoShape 3" descr="HIKVISION DS-2DE2A204IW-DE3/W(C0)(S6) - Speed-Dome IP DarkFighter IR 2-inch  2 MP 4X - Top Caméras IP Speed dômes HIKVIS - Sur A-DIRECT ®">
          <a:extLst>
            <a:ext uri="{FF2B5EF4-FFF2-40B4-BE49-F238E27FC236}">
              <a16:creationId xmlns:a16="http://schemas.microsoft.com/office/drawing/2014/main" id="{86D2A49D-3A5E-4FB6-A9F9-460CD40B2811}"/>
            </a:ext>
          </a:extLst>
        </xdr:cNvPr>
        <xdr:cNvSpPr>
          <a:spLocks noChangeAspect="1" noChangeArrowheads="1"/>
        </xdr:cNvSpPr>
      </xdr:nvSpPr>
      <xdr:spPr bwMode="auto">
        <a:xfrm>
          <a:off x="997527" y="62345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126596</xdr:colOff>
      <xdr:row>1</xdr:row>
      <xdr:rowOff>542232</xdr:rowOff>
    </xdr:from>
    <xdr:to>
      <xdr:col>1</xdr:col>
      <xdr:colOff>1236980</xdr:colOff>
      <xdr:row>1</xdr:row>
      <xdr:rowOff>1884218</xdr:rowOff>
    </xdr:to>
    <xdr:pic>
      <xdr:nvPicPr>
        <xdr:cNvPr id="19" name="Рисунок 18">
          <a:extLst>
            <a:ext uri="{FF2B5EF4-FFF2-40B4-BE49-F238E27FC236}">
              <a16:creationId xmlns:a16="http://schemas.microsoft.com/office/drawing/2014/main" id="{87544F13-A658-4B12-B7E7-639A5FB7B356}"/>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1131051" y="750050"/>
          <a:ext cx="1110384" cy="1341986"/>
        </a:xfrm>
        <a:prstGeom prst="rect">
          <a:avLst/>
        </a:prstGeom>
      </xdr:spPr>
    </xdr:pic>
    <xdr:clientData/>
  </xdr:twoCellAnchor>
  <xdr:twoCellAnchor editAs="oneCell">
    <xdr:from>
      <xdr:col>1</xdr:col>
      <xdr:colOff>41564</xdr:colOff>
      <xdr:row>2</xdr:row>
      <xdr:rowOff>401782</xdr:rowOff>
    </xdr:from>
    <xdr:to>
      <xdr:col>1</xdr:col>
      <xdr:colOff>1126029</xdr:colOff>
      <xdr:row>2</xdr:row>
      <xdr:rowOff>1921995</xdr:rowOff>
    </xdr:to>
    <xdr:pic>
      <xdr:nvPicPr>
        <xdr:cNvPr id="38" name="Рисунок 37">
          <a:extLst>
            <a:ext uri="{FF2B5EF4-FFF2-40B4-BE49-F238E27FC236}">
              <a16:creationId xmlns:a16="http://schemas.microsoft.com/office/drawing/2014/main" id="{C54C0DE4-964F-46FE-B95A-6A8BB808ABBF}"/>
            </a:ext>
          </a:extLst>
        </xdr:cNvPr>
        <xdr:cNvPicPr>
          <a:picLocks noChangeAspect="1"/>
        </xdr:cNvPicPr>
      </xdr:nvPicPr>
      <xdr:blipFill>
        <a:blip xmlns:r="http://schemas.openxmlformats.org/officeDocument/2006/relationships" r:embed="rId21" cstate="screen">
          <a:extLst>
            <a:ext uri="{28A0092B-C50C-407E-A947-70E740481C1C}">
              <a14:useLocalDpi xmlns:a14="http://schemas.microsoft.com/office/drawing/2010/main"/>
            </a:ext>
          </a:extLst>
        </a:blip>
        <a:stretch>
          <a:fillRect/>
        </a:stretch>
      </xdr:blipFill>
      <xdr:spPr>
        <a:xfrm>
          <a:off x="1039091" y="2951018"/>
          <a:ext cx="1080655" cy="1516403"/>
        </a:xfrm>
        <a:prstGeom prst="rect">
          <a:avLst/>
        </a:prstGeom>
      </xdr:spPr>
    </xdr:pic>
    <xdr:clientData/>
  </xdr:twoCellAnchor>
  <xdr:oneCellAnchor>
    <xdr:from>
      <xdr:col>1</xdr:col>
      <xdr:colOff>0</xdr:colOff>
      <xdr:row>3</xdr:row>
      <xdr:rowOff>0</xdr:rowOff>
    </xdr:from>
    <xdr:ext cx="304800" cy="304800"/>
    <xdr:sp macro="" textlink="">
      <xdr:nvSpPr>
        <xdr:cNvPr id="37" name="AutoShape 1" descr="DS-2DE2A204IW-DE3/W(2.8-12mm)(C) - Produkty wycofane - EOL HIKVISION -  Polvision Sklep">
          <a:extLst>
            <a:ext uri="{FF2B5EF4-FFF2-40B4-BE49-F238E27FC236}">
              <a16:creationId xmlns:a16="http://schemas.microsoft.com/office/drawing/2014/main" id="{CBB191A9-F743-4389-A84F-79B9D1EA7585}"/>
            </a:ext>
          </a:extLst>
        </xdr:cNvPr>
        <xdr:cNvSpPr>
          <a:spLocks noChangeAspect="1" noChangeArrowheads="1"/>
        </xdr:cNvSpPr>
      </xdr:nvSpPr>
      <xdr:spPr bwMode="auto">
        <a:xfrm>
          <a:off x="969818" y="261504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3</xdr:row>
      <xdr:rowOff>0</xdr:rowOff>
    </xdr:from>
    <xdr:ext cx="304800" cy="304800"/>
    <xdr:sp macro="" textlink="">
      <xdr:nvSpPr>
        <xdr:cNvPr id="39" name="AutoShape 2" descr="DS-2DE2A204IW-DE3/W(2.8-12mm)(C) - Produkty wycofane - EOL HIKVISION -  Polvision Sklep">
          <a:extLst>
            <a:ext uri="{FF2B5EF4-FFF2-40B4-BE49-F238E27FC236}">
              <a16:creationId xmlns:a16="http://schemas.microsoft.com/office/drawing/2014/main" id="{4DBDEB5B-09F1-4C10-A312-4B7DC27E9CFC}"/>
            </a:ext>
          </a:extLst>
        </xdr:cNvPr>
        <xdr:cNvSpPr>
          <a:spLocks noChangeAspect="1" noChangeArrowheads="1"/>
        </xdr:cNvSpPr>
      </xdr:nvSpPr>
      <xdr:spPr bwMode="auto">
        <a:xfrm>
          <a:off x="969818" y="261504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3</xdr:row>
      <xdr:rowOff>0</xdr:rowOff>
    </xdr:from>
    <xdr:ext cx="304800" cy="304800"/>
    <xdr:sp macro="" textlink="">
      <xdr:nvSpPr>
        <xdr:cNvPr id="40" name="AutoShape 3" descr="HIKVISION DS-2DE2A204IW-DE3/W(C0)(S6) - Speed-Dome IP DarkFighter IR 2-inch  2 MP 4X - Top Caméras IP Speed dômes HIKVIS - Sur A-DIRECT ®">
          <a:extLst>
            <a:ext uri="{FF2B5EF4-FFF2-40B4-BE49-F238E27FC236}">
              <a16:creationId xmlns:a16="http://schemas.microsoft.com/office/drawing/2014/main" id="{C2225664-A9F4-49BE-B309-F2A4FD12C063}"/>
            </a:ext>
          </a:extLst>
        </xdr:cNvPr>
        <xdr:cNvSpPr>
          <a:spLocks noChangeAspect="1" noChangeArrowheads="1"/>
        </xdr:cNvSpPr>
      </xdr:nvSpPr>
      <xdr:spPr bwMode="auto">
        <a:xfrm>
          <a:off x="969818" y="261504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3</xdr:row>
      <xdr:rowOff>0</xdr:rowOff>
    </xdr:from>
    <xdr:ext cx="304800" cy="304800"/>
    <xdr:sp macro="" textlink="">
      <xdr:nvSpPr>
        <xdr:cNvPr id="42" name="AutoShape 1" descr="DS-2DE2A204IW-DE3/W(2.8-12mm)(C) - Produkty wycofane - EOL HIKVISION -  Polvision Sklep">
          <a:extLst>
            <a:ext uri="{FF2B5EF4-FFF2-40B4-BE49-F238E27FC236}">
              <a16:creationId xmlns:a16="http://schemas.microsoft.com/office/drawing/2014/main" id="{126391A7-2997-44B1-92F3-F4E60AAA7DF3}"/>
            </a:ext>
          </a:extLst>
        </xdr:cNvPr>
        <xdr:cNvSpPr>
          <a:spLocks noChangeAspect="1" noChangeArrowheads="1"/>
        </xdr:cNvSpPr>
      </xdr:nvSpPr>
      <xdr:spPr bwMode="auto">
        <a:xfrm>
          <a:off x="969818" y="503959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3</xdr:row>
      <xdr:rowOff>0</xdr:rowOff>
    </xdr:from>
    <xdr:ext cx="304800" cy="304800"/>
    <xdr:sp macro="" textlink="">
      <xdr:nvSpPr>
        <xdr:cNvPr id="43" name="AutoShape 2" descr="DS-2DE2A204IW-DE3/W(2.8-12mm)(C) - Produkty wycofane - EOL HIKVISION -  Polvision Sklep">
          <a:extLst>
            <a:ext uri="{FF2B5EF4-FFF2-40B4-BE49-F238E27FC236}">
              <a16:creationId xmlns:a16="http://schemas.microsoft.com/office/drawing/2014/main" id="{FFF6B789-C04F-4188-83EF-806417E43854}"/>
            </a:ext>
          </a:extLst>
        </xdr:cNvPr>
        <xdr:cNvSpPr>
          <a:spLocks noChangeAspect="1" noChangeArrowheads="1"/>
        </xdr:cNvSpPr>
      </xdr:nvSpPr>
      <xdr:spPr bwMode="auto">
        <a:xfrm>
          <a:off x="969818" y="503959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3</xdr:row>
      <xdr:rowOff>0</xdr:rowOff>
    </xdr:from>
    <xdr:ext cx="304800" cy="304800"/>
    <xdr:sp macro="" textlink="">
      <xdr:nvSpPr>
        <xdr:cNvPr id="44" name="AutoShape 3" descr="HIKVISION DS-2DE2A204IW-DE3/W(C0)(S6) - Speed-Dome IP DarkFighter IR 2-inch  2 MP 4X - Top Caméras IP Speed dômes HIKVIS - Sur A-DIRECT ®">
          <a:extLst>
            <a:ext uri="{FF2B5EF4-FFF2-40B4-BE49-F238E27FC236}">
              <a16:creationId xmlns:a16="http://schemas.microsoft.com/office/drawing/2014/main" id="{07C5E189-4DC6-422D-AB6C-183C8677EE15}"/>
            </a:ext>
          </a:extLst>
        </xdr:cNvPr>
        <xdr:cNvSpPr>
          <a:spLocks noChangeAspect="1" noChangeArrowheads="1"/>
        </xdr:cNvSpPr>
      </xdr:nvSpPr>
      <xdr:spPr bwMode="auto">
        <a:xfrm>
          <a:off x="969818" y="503959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250248</xdr:colOff>
      <xdr:row>3</xdr:row>
      <xdr:rowOff>83277</xdr:rowOff>
    </xdr:from>
    <xdr:to>
      <xdr:col>1</xdr:col>
      <xdr:colOff>758368</xdr:colOff>
      <xdr:row>3</xdr:row>
      <xdr:rowOff>1108364</xdr:rowOff>
    </xdr:to>
    <xdr:pic>
      <xdr:nvPicPr>
        <xdr:cNvPr id="45" name="Рисунок 44">
          <a:extLst>
            <a:ext uri="{FF2B5EF4-FFF2-40B4-BE49-F238E27FC236}">
              <a16:creationId xmlns:a16="http://schemas.microsoft.com/office/drawing/2014/main" id="{7D8CAE08-9E61-4598-AD73-4F4466535B97}"/>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a:ext>
          </a:extLst>
        </a:blip>
        <a:stretch>
          <a:fillRect/>
        </a:stretch>
      </xdr:blipFill>
      <xdr:spPr>
        <a:xfrm>
          <a:off x="1220066" y="5122868"/>
          <a:ext cx="508120" cy="1025087"/>
        </a:xfrm>
        <a:prstGeom prst="rect">
          <a:avLst/>
        </a:prstGeom>
      </xdr:spPr>
    </xdr:pic>
    <xdr:clientData/>
  </xdr:twoCellAnchor>
  <xdr:twoCellAnchor editAs="oneCell">
    <xdr:from>
      <xdr:col>1</xdr:col>
      <xdr:colOff>261579</xdr:colOff>
      <xdr:row>4</xdr:row>
      <xdr:rowOff>157769</xdr:rowOff>
    </xdr:from>
    <xdr:to>
      <xdr:col>1</xdr:col>
      <xdr:colOff>935183</xdr:colOff>
      <xdr:row>4</xdr:row>
      <xdr:rowOff>1425413</xdr:rowOff>
    </xdr:to>
    <xdr:pic>
      <xdr:nvPicPr>
        <xdr:cNvPr id="46" name="Рисунок 45">
          <a:extLst>
            <a:ext uri="{FF2B5EF4-FFF2-40B4-BE49-F238E27FC236}">
              <a16:creationId xmlns:a16="http://schemas.microsoft.com/office/drawing/2014/main" id="{108C1F69-E6A1-48D8-B46D-EEC3EAD42F94}"/>
            </a:ext>
          </a:extLst>
        </xdr:cNvPr>
        <xdr:cNvPicPr>
          <a:picLocks noChangeAspect="1"/>
        </xdr:cNvPicPr>
      </xdr:nvPicPr>
      <xdr:blipFill>
        <a:blip xmlns:r="http://schemas.openxmlformats.org/officeDocument/2006/relationships" r:embed="rId23"/>
        <a:stretch>
          <a:fillRect/>
        </a:stretch>
      </xdr:blipFill>
      <xdr:spPr>
        <a:xfrm>
          <a:off x="1231397" y="6773314"/>
          <a:ext cx="673604" cy="1267644"/>
        </a:xfrm>
        <a:prstGeom prst="rect">
          <a:avLst/>
        </a:prstGeom>
      </xdr:spPr>
    </xdr:pic>
    <xdr:clientData/>
  </xdr:twoCellAnchor>
  <xdr:twoCellAnchor editAs="oneCell">
    <xdr:from>
      <xdr:col>1</xdr:col>
      <xdr:colOff>240451</xdr:colOff>
      <xdr:row>5</xdr:row>
      <xdr:rowOff>179864</xdr:rowOff>
    </xdr:from>
    <xdr:to>
      <xdr:col>1</xdr:col>
      <xdr:colOff>952500</xdr:colOff>
      <xdr:row>5</xdr:row>
      <xdr:rowOff>1599758</xdr:rowOff>
    </xdr:to>
    <xdr:pic>
      <xdr:nvPicPr>
        <xdr:cNvPr id="47" name="Рисунок 46">
          <a:extLst>
            <a:ext uri="{FF2B5EF4-FFF2-40B4-BE49-F238E27FC236}">
              <a16:creationId xmlns:a16="http://schemas.microsoft.com/office/drawing/2014/main" id="{1AB34564-3C1B-4CDD-BFCD-6134A93430FF}"/>
            </a:ext>
          </a:extLst>
        </xdr:cNvPr>
        <xdr:cNvPicPr>
          <a:picLocks noChangeAspect="1"/>
        </xdr:cNvPicPr>
      </xdr:nvPicPr>
      <xdr:blipFill>
        <a:blip xmlns:r="http://schemas.openxmlformats.org/officeDocument/2006/relationships" r:embed="rId24"/>
        <a:stretch>
          <a:fillRect/>
        </a:stretch>
      </xdr:blipFill>
      <xdr:spPr>
        <a:xfrm>
          <a:off x="1210269" y="8648455"/>
          <a:ext cx="712049" cy="1419894"/>
        </a:xfrm>
        <a:prstGeom prst="rect">
          <a:avLst/>
        </a:prstGeom>
      </xdr:spPr>
    </xdr:pic>
    <xdr:clientData/>
  </xdr:twoCellAnchor>
  <xdr:twoCellAnchor editAs="oneCell">
    <xdr:from>
      <xdr:col>1</xdr:col>
      <xdr:colOff>288225</xdr:colOff>
      <xdr:row>6</xdr:row>
      <xdr:rowOff>78800</xdr:rowOff>
    </xdr:from>
    <xdr:to>
      <xdr:col>1</xdr:col>
      <xdr:colOff>1025110</xdr:colOff>
      <xdr:row>6</xdr:row>
      <xdr:rowOff>1558637</xdr:rowOff>
    </xdr:to>
    <xdr:pic>
      <xdr:nvPicPr>
        <xdr:cNvPr id="48" name="Рисунок 47">
          <a:extLst>
            <a:ext uri="{FF2B5EF4-FFF2-40B4-BE49-F238E27FC236}">
              <a16:creationId xmlns:a16="http://schemas.microsoft.com/office/drawing/2014/main" id="{E4D633CE-F10C-4283-A83C-F7B8C93EC777}"/>
            </a:ext>
          </a:extLst>
        </xdr:cNvPr>
        <xdr:cNvPicPr>
          <a:picLocks noChangeAspect="1"/>
        </xdr:cNvPicPr>
      </xdr:nvPicPr>
      <xdr:blipFill>
        <a:blip xmlns:r="http://schemas.openxmlformats.org/officeDocument/2006/relationships" r:embed="rId25"/>
        <a:stretch>
          <a:fillRect/>
        </a:stretch>
      </xdr:blipFill>
      <xdr:spPr>
        <a:xfrm>
          <a:off x="1258043" y="10400436"/>
          <a:ext cx="736885" cy="1479837"/>
        </a:xfrm>
        <a:prstGeom prst="rect">
          <a:avLst/>
        </a:prstGeom>
      </xdr:spPr>
    </xdr:pic>
    <xdr:clientData/>
  </xdr:twoCellAnchor>
  <xdr:twoCellAnchor editAs="oneCell">
    <xdr:from>
      <xdr:col>1</xdr:col>
      <xdr:colOff>173182</xdr:colOff>
      <xdr:row>7</xdr:row>
      <xdr:rowOff>606136</xdr:rowOff>
    </xdr:from>
    <xdr:to>
      <xdr:col>1</xdr:col>
      <xdr:colOff>1073727</xdr:colOff>
      <xdr:row>7</xdr:row>
      <xdr:rowOff>2112818</xdr:rowOff>
    </xdr:to>
    <xdr:pic>
      <xdr:nvPicPr>
        <xdr:cNvPr id="49" name="Рисунок 48">
          <a:extLst>
            <a:ext uri="{FF2B5EF4-FFF2-40B4-BE49-F238E27FC236}">
              <a16:creationId xmlns:a16="http://schemas.microsoft.com/office/drawing/2014/main" id="{E187B75D-2185-4F07-8F5D-5C90FC45D97C}"/>
            </a:ext>
          </a:extLst>
        </xdr:cNvPr>
        <xdr:cNvPicPr>
          <a:picLocks noChangeAspect="1"/>
        </xdr:cNvPicPr>
      </xdr:nvPicPr>
      <xdr:blipFill>
        <a:blip xmlns:r="http://schemas.openxmlformats.org/officeDocument/2006/relationships" r:embed="rId26"/>
        <a:stretch>
          <a:fillRect/>
        </a:stretch>
      </xdr:blipFill>
      <xdr:spPr>
        <a:xfrm>
          <a:off x="1143000" y="12780818"/>
          <a:ext cx="900545" cy="1506682"/>
        </a:xfrm>
        <a:prstGeom prst="rect">
          <a:avLst/>
        </a:prstGeom>
      </xdr:spPr>
    </xdr:pic>
    <xdr:clientData/>
  </xdr:twoCellAnchor>
  <xdr:twoCellAnchor editAs="oneCell">
    <xdr:from>
      <xdr:col>1</xdr:col>
      <xdr:colOff>140724</xdr:colOff>
      <xdr:row>8</xdr:row>
      <xdr:rowOff>190030</xdr:rowOff>
    </xdr:from>
    <xdr:to>
      <xdr:col>1</xdr:col>
      <xdr:colOff>1091046</xdr:colOff>
      <xdr:row>8</xdr:row>
      <xdr:rowOff>1801091</xdr:rowOff>
    </xdr:to>
    <xdr:pic>
      <xdr:nvPicPr>
        <xdr:cNvPr id="50" name="Рисунок 49">
          <a:extLst>
            <a:ext uri="{FF2B5EF4-FFF2-40B4-BE49-F238E27FC236}">
              <a16:creationId xmlns:a16="http://schemas.microsoft.com/office/drawing/2014/main" id="{8D23C7AD-422D-4F9C-AE87-242BBCC380A7}"/>
            </a:ext>
          </a:extLst>
        </xdr:cNvPr>
        <xdr:cNvPicPr>
          <a:picLocks noChangeAspect="1"/>
        </xdr:cNvPicPr>
      </xdr:nvPicPr>
      <xdr:blipFill>
        <a:blip xmlns:r="http://schemas.openxmlformats.org/officeDocument/2006/relationships" r:embed="rId27"/>
        <a:stretch>
          <a:fillRect/>
        </a:stretch>
      </xdr:blipFill>
      <xdr:spPr>
        <a:xfrm>
          <a:off x="1110542" y="14789257"/>
          <a:ext cx="950322" cy="1611061"/>
        </a:xfrm>
        <a:prstGeom prst="rect">
          <a:avLst/>
        </a:prstGeom>
      </xdr:spPr>
    </xdr:pic>
    <xdr:clientData/>
  </xdr:twoCellAnchor>
  <xdr:twoCellAnchor editAs="oneCell">
    <xdr:from>
      <xdr:col>1</xdr:col>
      <xdr:colOff>107522</xdr:colOff>
      <xdr:row>9</xdr:row>
      <xdr:rowOff>186986</xdr:rowOff>
    </xdr:from>
    <xdr:to>
      <xdr:col>1</xdr:col>
      <xdr:colOff>1125682</xdr:colOff>
      <xdr:row>9</xdr:row>
      <xdr:rowOff>1956954</xdr:rowOff>
    </xdr:to>
    <xdr:pic>
      <xdr:nvPicPr>
        <xdr:cNvPr id="51" name="Рисунок 50">
          <a:extLst>
            <a:ext uri="{FF2B5EF4-FFF2-40B4-BE49-F238E27FC236}">
              <a16:creationId xmlns:a16="http://schemas.microsoft.com/office/drawing/2014/main" id="{C57D018E-1850-437B-A4A5-2CE9CF4CE094}"/>
            </a:ext>
          </a:extLst>
        </xdr:cNvPr>
        <xdr:cNvPicPr>
          <a:picLocks noChangeAspect="1"/>
        </xdr:cNvPicPr>
      </xdr:nvPicPr>
      <xdr:blipFill>
        <a:blip xmlns:r="http://schemas.openxmlformats.org/officeDocument/2006/relationships" r:embed="rId27"/>
        <a:stretch>
          <a:fillRect/>
        </a:stretch>
      </xdr:blipFill>
      <xdr:spPr>
        <a:xfrm>
          <a:off x="1077340" y="16933668"/>
          <a:ext cx="1018160" cy="1769968"/>
        </a:xfrm>
        <a:prstGeom prst="rect">
          <a:avLst/>
        </a:prstGeom>
      </xdr:spPr>
    </xdr:pic>
    <xdr:clientData/>
  </xdr:twoCellAnchor>
  <xdr:twoCellAnchor editAs="oneCell">
    <xdr:from>
      <xdr:col>1</xdr:col>
      <xdr:colOff>69272</xdr:colOff>
      <xdr:row>10</xdr:row>
      <xdr:rowOff>762001</xdr:rowOff>
    </xdr:from>
    <xdr:to>
      <xdr:col>1</xdr:col>
      <xdr:colOff>1236516</xdr:colOff>
      <xdr:row>10</xdr:row>
      <xdr:rowOff>2822865</xdr:rowOff>
    </xdr:to>
    <xdr:pic>
      <xdr:nvPicPr>
        <xdr:cNvPr id="52" name="Рисунок 51">
          <a:extLst>
            <a:ext uri="{FF2B5EF4-FFF2-40B4-BE49-F238E27FC236}">
              <a16:creationId xmlns:a16="http://schemas.microsoft.com/office/drawing/2014/main" id="{0945AF5E-339E-432A-AED3-A3AACDBCD6E0}"/>
            </a:ext>
          </a:extLst>
        </xdr:cNvPr>
        <xdr:cNvPicPr>
          <a:picLocks noChangeAspect="1"/>
        </xdr:cNvPicPr>
      </xdr:nvPicPr>
      <xdr:blipFill>
        <a:blip xmlns:r="http://schemas.openxmlformats.org/officeDocument/2006/relationships" r:embed="rId28"/>
        <a:stretch>
          <a:fillRect/>
        </a:stretch>
      </xdr:blipFill>
      <xdr:spPr>
        <a:xfrm>
          <a:off x="1039090" y="19656137"/>
          <a:ext cx="1167244" cy="2060864"/>
        </a:xfrm>
        <a:prstGeom prst="rect">
          <a:avLst/>
        </a:prstGeom>
      </xdr:spPr>
    </xdr:pic>
    <xdr:clientData/>
  </xdr:twoCellAnchor>
  <xdr:twoCellAnchor editAs="oneCell">
    <xdr:from>
      <xdr:col>1</xdr:col>
      <xdr:colOff>86591</xdr:colOff>
      <xdr:row>11</xdr:row>
      <xdr:rowOff>415637</xdr:rowOff>
    </xdr:from>
    <xdr:to>
      <xdr:col>1</xdr:col>
      <xdr:colOff>1223099</xdr:colOff>
      <xdr:row>11</xdr:row>
      <xdr:rowOff>1939637</xdr:rowOff>
    </xdr:to>
    <xdr:pic>
      <xdr:nvPicPr>
        <xdr:cNvPr id="53" name="Рисунок 52">
          <a:extLst>
            <a:ext uri="{FF2B5EF4-FFF2-40B4-BE49-F238E27FC236}">
              <a16:creationId xmlns:a16="http://schemas.microsoft.com/office/drawing/2014/main" id="{877B9DED-C153-4388-8D4E-70CCE9FFEBBB}"/>
            </a:ext>
          </a:extLst>
        </xdr:cNvPr>
        <xdr:cNvPicPr>
          <a:picLocks noChangeAspect="1"/>
        </xdr:cNvPicPr>
      </xdr:nvPicPr>
      <xdr:blipFill>
        <a:blip xmlns:r="http://schemas.openxmlformats.org/officeDocument/2006/relationships" r:embed="rId29"/>
        <a:stretch>
          <a:fillRect/>
        </a:stretch>
      </xdr:blipFill>
      <xdr:spPr>
        <a:xfrm>
          <a:off x="1056409" y="23691273"/>
          <a:ext cx="1136508" cy="15240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304800</xdr:colOff>
      <xdr:row>10</xdr:row>
      <xdr:rowOff>304800</xdr:rowOff>
    </xdr:to>
    <xdr:sp macro="" textlink="">
      <xdr:nvSpPr>
        <xdr:cNvPr id="10242" name="AutoShape 2" descr="Кабель HDMI-HDMI, 1,5m, 2 фильтра, оплетка, круглый Black/Red. в Ташкенте,  цена 28620 сум от PROMAX, купить в Ташкенте на Stroyka.uz">
          <a:extLst>
            <a:ext uri="{FF2B5EF4-FFF2-40B4-BE49-F238E27FC236}">
              <a16:creationId xmlns:a16="http://schemas.microsoft.com/office/drawing/2014/main" id="{00000000-0008-0000-0B00-000002280000}"/>
            </a:ext>
          </a:extLst>
        </xdr:cNvPr>
        <xdr:cNvSpPr>
          <a:spLocks noChangeAspect="1" noChangeArrowheads="1"/>
        </xdr:cNvSpPr>
      </xdr:nvSpPr>
      <xdr:spPr bwMode="auto">
        <a:xfrm>
          <a:off x="962025" y="4486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105391</xdr:colOff>
      <xdr:row>10</xdr:row>
      <xdr:rowOff>57150</xdr:rowOff>
    </xdr:from>
    <xdr:to>
      <xdr:col>1</xdr:col>
      <xdr:colOff>1143000</xdr:colOff>
      <xdr:row>10</xdr:row>
      <xdr:rowOff>1021080</xdr:rowOff>
    </xdr:to>
    <xdr:pic>
      <xdr:nvPicPr>
        <xdr:cNvPr id="4" name="Рисунок 3"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00000000-0008-0000-0B00-000004000000}"/>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067416" y="4543425"/>
          <a:ext cx="1037609"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104775</xdr:colOff>
      <xdr:row>11</xdr:row>
      <xdr:rowOff>38100</xdr:rowOff>
    </xdr:from>
    <xdr:to>
      <xdr:col>1</xdr:col>
      <xdr:colOff>1142384</xdr:colOff>
      <xdr:row>11</xdr:row>
      <xdr:rowOff>990600</xdr:rowOff>
    </xdr:to>
    <xdr:pic>
      <xdr:nvPicPr>
        <xdr:cNvPr id="5" name="Рисунок 4"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066800" y="5600700"/>
          <a:ext cx="1037609"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12</xdr:row>
      <xdr:rowOff>47625</xdr:rowOff>
    </xdr:from>
    <xdr:to>
      <xdr:col>1</xdr:col>
      <xdr:colOff>1136669</xdr:colOff>
      <xdr:row>12</xdr:row>
      <xdr:rowOff>1021080</xdr:rowOff>
    </xdr:to>
    <xdr:pic>
      <xdr:nvPicPr>
        <xdr:cNvPr id="6" name="Рисунок 5"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00000000-0008-0000-0B00-000006000000}"/>
            </a:ext>
          </a:extLst>
        </xdr:cNvPr>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057275" y="6686550"/>
          <a:ext cx="1037609"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13</xdr:row>
      <xdr:rowOff>57150</xdr:rowOff>
    </xdr:from>
    <xdr:to>
      <xdr:col>1</xdr:col>
      <xdr:colOff>1136669</xdr:colOff>
      <xdr:row>13</xdr:row>
      <xdr:rowOff>1021080</xdr:rowOff>
    </xdr:to>
    <xdr:pic>
      <xdr:nvPicPr>
        <xdr:cNvPr id="7" name="Рисунок 6"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00000000-0008-0000-0B00-00000700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057275" y="7772400"/>
          <a:ext cx="1037609"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14</xdr:row>
      <xdr:rowOff>66675</xdr:rowOff>
    </xdr:from>
    <xdr:to>
      <xdr:col>1</xdr:col>
      <xdr:colOff>1136669</xdr:colOff>
      <xdr:row>14</xdr:row>
      <xdr:rowOff>1019175</xdr:rowOff>
    </xdr:to>
    <xdr:pic>
      <xdr:nvPicPr>
        <xdr:cNvPr id="8" name="Рисунок 7"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00000000-0008-0000-0B00-00000800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1057275" y="8858250"/>
          <a:ext cx="1037609"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114300</xdr:colOff>
      <xdr:row>15</xdr:row>
      <xdr:rowOff>57150</xdr:rowOff>
    </xdr:from>
    <xdr:to>
      <xdr:col>1</xdr:col>
      <xdr:colOff>1172864</xdr:colOff>
      <xdr:row>15</xdr:row>
      <xdr:rowOff>1021080</xdr:rowOff>
    </xdr:to>
    <xdr:pic>
      <xdr:nvPicPr>
        <xdr:cNvPr id="9" name="Рисунок 8" descr="Кабель HDMI - HDMI 1,5 m усиленный в обмотке 1080p, с золотым напылением  HDTV – низкие цены, кредит, оплата частями в интернет-магазине ROZETKA |  Купить в Украине: Киеве, Харькове, Днепре, Одессе, Запорожье, Львове">
          <a:extLst>
            <a:ext uri="{FF2B5EF4-FFF2-40B4-BE49-F238E27FC236}">
              <a16:creationId xmlns:a16="http://schemas.microsoft.com/office/drawing/2014/main" id="{00000000-0008-0000-0B00-00000900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1076325" y="9925050"/>
          <a:ext cx="1037609"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304800</xdr:colOff>
      <xdr:row>18</xdr:row>
      <xdr:rowOff>304800</xdr:rowOff>
    </xdr:to>
    <xdr:sp macro="" textlink="">
      <xdr:nvSpPr>
        <xdr:cNvPr id="10244" name="AutoShape 4" descr="Кабель мультимедийный Lesko HDMI/HDMI 4K Ultra HD v2.0 1,5m, цена 200 грн —  Prom.ua (ID#1526701101)">
          <a:extLst>
            <a:ext uri="{FF2B5EF4-FFF2-40B4-BE49-F238E27FC236}">
              <a16:creationId xmlns:a16="http://schemas.microsoft.com/office/drawing/2014/main" id="{00000000-0008-0000-0B00-000004280000}"/>
            </a:ext>
          </a:extLst>
        </xdr:cNvPr>
        <xdr:cNvSpPr>
          <a:spLocks noChangeAspect="1" noChangeArrowheads="1"/>
        </xdr:cNvSpPr>
      </xdr:nvSpPr>
      <xdr:spPr bwMode="auto">
        <a:xfrm>
          <a:off x="962025" y="10944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104776</xdr:colOff>
      <xdr:row>18</xdr:row>
      <xdr:rowOff>57150</xdr:rowOff>
    </xdr:from>
    <xdr:to>
      <xdr:col>1</xdr:col>
      <xdr:colOff>1059180</xdr:colOff>
      <xdr:row>18</xdr:row>
      <xdr:rowOff>1022984</xdr:rowOff>
    </xdr:to>
    <xdr:pic>
      <xdr:nvPicPr>
        <xdr:cNvPr id="11" name="Рисунок 10" descr="Кабель мультимедийный Lesko HDMI/HDMI 4K Ultra HD v2.0 1,5m, цена 200 грн —  Prom.ua (ID#1526701101)">
          <a:extLst>
            <a:ext uri="{FF2B5EF4-FFF2-40B4-BE49-F238E27FC236}">
              <a16:creationId xmlns:a16="http://schemas.microsoft.com/office/drawing/2014/main" id="{00000000-0008-0000-0B00-00000B00000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066801" y="11001375"/>
          <a:ext cx="942974" cy="942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123825</xdr:colOff>
      <xdr:row>19</xdr:row>
      <xdr:rowOff>66675</xdr:rowOff>
    </xdr:from>
    <xdr:to>
      <xdr:col>1</xdr:col>
      <xdr:colOff>1066799</xdr:colOff>
      <xdr:row>19</xdr:row>
      <xdr:rowOff>1021079</xdr:rowOff>
    </xdr:to>
    <xdr:pic>
      <xdr:nvPicPr>
        <xdr:cNvPr id="13" name="Рисунок 12" descr="Кабель мультимедийный Lesko HDMI/HDMI 4K Ultra HD v2.0 1,5m, цена 200 грн —  Prom.ua (ID#1526701101)">
          <a:extLst>
            <a:ext uri="{FF2B5EF4-FFF2-40B4-BE49-F238E27FC236}">
              <a16:creationId xmlns:a16="http://schemas.microsoft.com/office/drawing/2014/main" id="{00000000-0008-0000-0B00-00000D00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1085850" y="12087225"/>
          <a:ext cx="942974" cy="942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123825</xdr:colOff>
      <xdr:row>20</xdr:row>
      <xdr:rowOff>66675</xdr:rowOff>
    </xdr:from>
    <xdr:to>
      <xdr:col>1</xdr:col>
      <xdr:colOff>1066799</xdr:colOff>
      <xdr:row>20</xdr:row>
      <xdr:rowOff>1021079</xdr:rowOff>
    </xdr:to>
    <xdr:pic>
      <xdr:nvPicPr>
        <xdr:cNvPr id="14" name="Рисунок 13" descr="Кабель мультимедийный Lesko HDMI/HDMI 4K Ultra HD v2.0 1,5m, цена 200 грн —  Prom.ua (ID#1526701101)">
          <a:extLst>
            <a:ext uri="{FF2B5EF4-FFF2-40B4-BE49-F238E27FC236}">
              <a16:creationId xmlns:a16="http://schemas.microsoft.com/office/drawing/2014/main" id="{00000000-0008-0000-0B00-00000E00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1085850" y="13163550"/>
          <a:ext cx="942974" cy="942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104775</xdr:colOff>
      <xdr:row>21</xdr:row>
      <xdr:rowOff>85725</xdr:rowOff>
    </xdr:from>
    <xdr:to>
      <xdr:col>1</xdr:col>
      <xdr:colOff>1059179</xdr:colOff>
      <xdr:row>21</xdr:row>
      <xdr:rowOff>1022984</xdr:rowOff>
    </xdr:to>
    <xdr:pic>
      <xdr:nvPicPr>
        <xdr:cNvPr id="15" name="Рисунок 14" descr="Кабель мультимедийный Lesko HDMI/HDMI 4K Ultra HD v2.0 1,5m, цена 200 грн —  Prom.ua (ID#1526701101)">
          <a:extLst>
            <a:ext uri="{FF2B5EF4-FFF2-40B4-BE49-F238E27FC236}">
              <a16:creationId xmlns:a16="http://schemas.microsoft.com/office/drawing/2014/main" id="{00000000-0008-0000-0B00-00000F00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1066800" y="14258925"/>
          <a:ext cx="942974" cy="942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37</xdr:row>
      <xdr:rowOff>38099</xdr:rowOff>
    </xdr:from>
    <xdr:to>
      <xdr:col>1</xdr:col>
      <xdr:colOff>1171575</xdr:colOff>
      <xdr:row>37</xdr:row>
      <xdr:rowOff>1021079</xdr:rowOff>
    </xdr:to>
    <xdr:pic>
      <xdr:nvPicPr>
        <xdr:cNvPr id="16" name="Рисунок 15" descr="2Pack HDMI Extender,HDMI to RJ45 Converter Repeater over Cat 5E / 6 1080P  Up to 30M Extender for HDTV PS4 STB 4K 2K - купить 2Pack HDMI Extender,HDMI  to RJ45 Converter Repeater">
          <a:extLst>
            <a:ext uri="{FF2B5EF4-FFF2-40B4-BE49-F238E27FC236}">
              <a16:creationId xmlns:a16="http://schemas.microsoft.com/office/drawing/2014/main" id="{00000000-0008-0000-0B00-000010000000}"/>
            </a:ext>
          </a:extLst>
        </xdr:cNvPr>
        <xdr:cNvPicPr>
          <a:picLocks noChangeAspect="1" noChangeArrowheads="1"/>
        </xdr:cNvPicPr>
      </xdr:nvPicPr>
      <xdr:blipFill>
        <a:blip xmlns:r="http://schemas.openxmlformats.org/officeDocument/2006/relationships" r:embed="rId8" cstate="email">
          <a:extLst>
            <a:ext uri="{28A0092B-C50C-407E-A947-70E740481C1C}">
              <a14:useLocalDpi xmlns:a14="http://schemas.microsoft.com/office/drawing/2010/main"/>
            </a:ext>
          </a:extLst>
        </a:blip>
        <a:srcRect/>
        <a:stretch>
          <a:fillRect/>
        </a:stretch>
      </xdr:blipFill>
      <xdr:spPr bwMode="auto">
        <a:xfrm>
          <a:off x="1152525" y="15287624"/>
          <a:ext cx="962025" cy="962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76201</xdr:colOff>
      <xdr:row>54</xdr:row>
      <xdr:rowOff>104776</xdr:rowOff>
    </xdr:from>
    <xdr:to>
      <xdr:col>1</xdr:col>
      <xdr:colOff>1181100</xdr:colOff>
      <xdr:row>54</xdr:row>
      <xdr:rowOff>1021284</xdr:rowOff>
    </xdr:to>
    <xdr:pic>
      <xdr:nvPicPr>
        <xdr:cNvPr id="22" name="Рисунок 21" descr="Переход гибкий Гибкий переход Гибкий переход 10 мм (нерж) (KL-468) белое  крепление - купить с доставкой по России в Сатро-Паладин">
          <a:extLst>
            <a:ext uri="{FF2B5EF4-FFF2-40B4-BE49-F238E27FC236}">
              <a16:creationId xmlns:a16="http://schemas.microsoft.com/office/drawing/2014/main" id="{00000000-0008-0000-0B00-000016000000}"/>
            </a:ext>
          </a:extLst>
        </xdr:cNvPr>
        <xdr:cNvPicPr>
          <a:picLocks noChangeAspect="1" noChangeArrowheads="1"/>
        </xdr:cNvPicPr>
      </xdr:nvPicPr>
      <xdr:blipFill>
        <a:blip xmlns:r="http://schemas.openxmlformats.org/officeDocument/2006/relationships" r:embed="rId9" cstate="email">
          <a:extLst>
            <a:ext uri="{28A0092B-C50C-407E-A947-70E740481C1C}">
              <a14:useLocalDpi xmlns:a14="http://schemas.microsoft.com/office/drawing/2010/main"/>
            </a:ext>
          </a:extLst>
        </a:blip>
        <a:srcRect/>
        <a:stretch>
          <a:fillRect/>
        </a:stretch>
      </xdr:blipFill>
      <xdr:spPr bwMode="auto">
        <a:xfrm>
          <a:off x="1038226" y="27193876"/>
          <a:ext cx="1104899" cy="8831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xdr:colOff>
      <xdr:row>55</xdr:row>
      <xdr:rowOff>161925</xdr:rowOff>
    </xdr:from>
    <xdr:to>
      <xdr:col>1</xdr:col>
      <xdr:colOff>1209675</xdr:colOff>
      <xdr:row>55</xdr:row>
      <xdr:rowOff>1019175</xdr:rowOff>
    </xdr:to>
    <xdr:pic>
      <xdr:nvPicPr>
        <xdr:cNvPr id="23" name="Рисунок 22" descr="Гибкий переход Optimus купить в Москве">
          <a:extLst>
            <a:ext uri="{FF2B5EF4-FFF2-40B4-BE49-F238E27FC236}">
              <a16:creationId xmlns:a16="http://schemas.microsoft.com/office/drawing/2014/main" id="{00000000-0008-0000-0B00-000017000000}"/>
            </a:ext>
          </a:extLst>
        </xdr:cNvPr>
        <xdr:cNvPicPr>
          <a:picLocks noChangeAspect="1" noChangeArrowheads="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1009650" y="28327350"/>
          <a:ext cx="1143000" cy="857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56</xdr:row>
      <xdr:rowOff>171451</xdr:rowOff>
    </xdr:from>
    <xdr:to>
      <xdr:col>1</xdr:col>
      <xdr:colOff>1172632</xdr:colOff>
      <xdr:row>56</xdr:row>
      <xdr:rowOff>876300</xdr:rowOff>
    </xdr:to>
    <xdr:pic>
      <xdr:nvPicPr>
        <xdr:cNvPr id="24" name="Рисунок 23" descr="Доводчик Двери в Ташкент - OLX.uz">
          <a:extLst>
            <a:ext uri="{FF2B5EF4-FFF2-40B4-BE49-F238E27FC236}">
              <a16:creationId xmlns:a16="http://schemas.microsoft.com/office/drawing/2014/main" id="{00000000-0008-0000-0B00-000018000000}"/>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038225" y="29413201"/>
          <a:ext cx="1096432" cy="704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57</xdr:row>
      <xdr:rowOff>38100</xdr:rowOff>
    </xdr:from>
    <xdr:to>
      <xdr:col>1</xdr:col>
      <xdr:colOff>1133475</xdr:colOff>
      <xdr:row>57</xdr:row>
      <xdr:rowOff>982436</xdr:rowOff>
    </xdr:to>
    <xdr:pic>
      <xdr:nvPicPr>
        <xdr:cNvPr id="26" name="Рисунок 25" descr="180KG 350lbs Электрический магнитный замок Удерживающая сила DC12V  Блокировка Дверь Система контроля доступа Электромагнит Отказоустойчивый NC  Mod купить недорого — выгодные цены, бесплатная доставка, реальные отзывы с  фото — Joom">
          <a:extLst>
            <a:ext uri="{FF2B5EF4-FFF2-40B4-BE49-F238E27FC236}">
              <a16:creationId xmlns:a16="http://schemas.microsoft.com/office/drawing/2014/main" id="{00000000-0008-0000-0B00-00001A000000}"/>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1133475" y="30356175"/>
          <a:ext cx="942975" cy="942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28575</xdr:colOff>
      <xdr:row>58</xdr:row>
      <xdr:rowOff>114299</xdr:rowOff>
    </xdr:from>
    <xdr:to>
      <xdr:col>1</xdr:col>
      <xdr:colOff>1209675</xdr:colOff>
      <xdr:row>58</xdr:row>
      <xdr:rowOff>1021079</xdr:rowOff>
    </xdr:to>
    <xdr:pic>
      <xdr:nvPicPr>
        <xdr:cNvPr id="27" name="Рисунок 26" descr="Замок электромагнитный 280 кг SEVEN ML-7720. Цена, купить в Украине – SEVEN  Systems">
          <a:extLst>
            <a:ext uri="{FF2B5EF4-FFF2-40B4-BE49-F238E27FC236}">
              <a16:creationId xmlns:a16="http://schemas.microsoft.com/office/drawing/2014/main" id="{00000000-0008-0000-0B00-00001B000000}"/>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990600" y="31508699"/>
          <a:ext cx="1181100" cy="885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161926</xdr:colOff>
      <xdr:row>59</xdr:row>
      <xdr:rowOff>85725</xdr:rowOff>
    </xdr:from>
    <xdr:to>
      <xdr:col>1</xdr:col>
      <xdr:colOff>1135380</xdr:colOff>
      <xdr:row>59</xdr:row>
      <xdr:rowOff>1059179</xdr:rowOff>
    </xdr:to>
    <xdr:pic>
      <xdr:nvPicPr>
        <xdr:cNvPr id="28" name="Рисунок 27" descr="Магнитный замок для СКУД на 350 кг: 330 000 сум - Прочая электроника  Ташкент на Olx">
          <a:extLst>
            <a:ext uri="{FF2B5EF4-FFF2-40B4-BE49-F238E27FC236}">
              <a16:creationId xmlns:a16="http://schemas.microsoft.com/office/drawing/2014/main" id="{00000000-0008-0000-0B00-00001C000000}"/>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1123951" y="32556450"/>
          <a:ext cx="962024" cy="9620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152401</xdr:colOff>
      <xdr:row>61</xdr:row>
      <xdr:rowOff>76201</xdr:rowOff>
    </xdr:from>
    <xdr:to>
      <xdr:col>1</xdr:col>
      <xdr:colOff>1104901</xdr:colOff>
      <xdr:row>61</xdr:row>
      <xdr:rowOff>1028701</xdr:rowOff>
    </xdr:to>
    <xdr:pic>
      <xdr:nvPicPr>
        <xdr:cNvPr id="29" name="Рисунок 28" descr="Smartec ST-EL500ML электромагнитный замок 500 кг купить в Ростове-на-Дону  по цене 6013 руб.">
          <a:extLst>
            <a:ext uri="{FF2B5EF4-FFF2-40B4-BE49-F238E27FC236}">
              <a16:creationId xmlns:a16="http://schemas.microsoft.com/office/drawing/2014/main" id="{00000000-0008-0000-0B00-00001D000000}"/>
            </a:ext>
          </a:extLst>
        </xdr:cNvPr>
        <xdr:cNvPicPr>
          <a:picLocks noChangeAspect="1" noChangeArrowheads="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1114426" y="33623251"/>
          <a:ext cx="952500"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79452</xdr:colOff>
      <xdr:row>62</xdr:row>
      <xdr:rowOff>76199</xdr:rowOff>
    </xdr:from>
    <xdr:to>
      <xdr:col>1</xdr:col>
      <xdr:colOff>1249679</xdr:colOff>
      <xdr:row>62</xdr:row>
      <xdr:rowOff>1020535</xdr:rowOff>
    </xdr:to>
    <xdr:pic>
      <xdr:nvPicPr>
        <xdr:cNvPr id="30" name="Рисунок 29" descr="Магнитный замок TML-60 | Trinix">
          <a:extLst>
            <a:ext uri="{FF2B5EF4-FFF2-40B4-BE49-F238E27FC236}">
              <a16:creationId xmlns:a16="http://schemas.microsoft.com/office/drawing/2014/main" id="{00000000-0008-0000-0B00-00001E000000}"/>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1041477" y="34699574"/>
          <a:ext cx="1149272"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105189</xdr:colOff>
      <xdr:row>68</xdr:row>
      <xdr:rowOff>47625</xdr:rowOff>
    </xdr:from>
    <xdr:to>
      <xdr:col>1</xdr:col>
      <xdr:colOff>1173480</xdr:colOff>
      <xdr:row>68</xdr:row>
      <xdr:rowOff>1019937</xdr:rowOff>
    </xdr:to>
    <xdr:pic>
      <xdr:nvPicPr>
        <xdr:cNvPr id="31" name="Рисунок 30" descr="COUGAR Электрический Релиз Замка Двери НЕТ Режим Механический Нержавеющей  Стали Для Видео-Телефон двери Домофон | Безопасность и защита | АлиЭкспресс">
          <a:extLst>
            <a:ext uri="{FF2B5EF4-FFF2-40B4-BE49-F238E27FC236}">
              <a16:creationId xmlns:a16="http://schemas.microsoft.com/office/drawing/2014/main" id="{00000000-0008-0000-0B00-00001F000000}"/>
            </a:ext>
          </a:extLst>
        </xdr:cNvPr>
        <xdr:cNvPicPr>
          <a:picLocks noChangeAspect="1" noChangeArrowheads="1"/>
        </xdr:cNvPicPr>
      </xdr:nvPicPr>
      <xdr:blipFill>
        <a:blip xmlns:r="http://schemas.openxmlformats.org/officeDocument/2006/relationships" r:embed="rId17" cstate="email">
          <a:extLst>
            <a:ext uri="{28A0092B-C50C-407E-A947-70E740481C1C}">
              <a14:useLocalDpi xmlns:a14="http://schemas.microsoft.com/office/drawing/2010/main"/>
            </a:ext>
          </a:extLst>
        </a:blip>
        <a:srcRect/>
        <a:stretch>
          <a:fillRect/>
        </a:stretch>
      </xdr:blipFill>
      <xdr:spPr bwMode="auto">
        <a:xfrm>
          <a:off x="1067214" y="43281600"/>
          <a:ext cx="1056861" cy="972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74</xdr:row>
      <xdr:rowOff>47625</xdr:rowOff>
    </xdr:from>
    <xdr:to>
      <xdr:col>1</xdr:col>
      <xdr:colOff>1095375</xdr:colOff>
      <xdr:row>74</xdr:row>
      <xdr:rowOff>982980</xdr:rowOff>
    </xdr:to>
    <xdr:pic>
      <xdr:nvPicPr>
        <xdr:cNvPr id="34" name="Рисунок 33" descr="Купить Блок питания ИБП-10А в Ташкенте">
          <a:extLst>
            <a:ext uri="{FF2B5EF4-FFF2-40B4-BE49-F238E27FC236}">
              <a16:creationId xmlns:a16="http://schemas.microsoft.com/office/drawing/2014/main" id="{00000000-0008-0000-0B00-000022000000}"/>
            </a:ext>
          </a:extLst>
        </xdr:cNvPr>
        <xdr:cNvPicPr>
          <a:picLocks noChangeAspect="1" noChangeArrowheads="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1123950" y="80256408"/>
          <a:ext cx="912495"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200025</xdr:colOff>
      <xdr:row>75</xdr:row>
      <xdr:rowOff>76200</xdr:rowOff>
    </xdr:from>
    <xdr:to>
      <xdr:col>1</xdr:col>
      <xdr:colOff>1135380</xdr:colOff>
      <xdr:row>75</xdr:row>
      <xdr:rowOff>1020536</xdr:rowOff>
    </xdr:to>
    <xdr:pic>
      <xdr:nvPicPr>
        <xdr:cNvPr id="35" name="Рисунок 34" descr="Купить Блок питания ИБП-10А в Ташкенте">
          <a:extLst>
            <a:ext uri="{FF2B5EF4-FFF2-40B4-BE49-F238E27FC236}">
              <a16:creationId xmlns:a16="http://schemas.microsoft.com/office/drawing/2014/main" id="{00000000-0008-0000-0B00-000023000000}"/>
            </a:ext>
          </a:extLst>
        </xdr:cNvPr>
        <xdr:cNvPicPr>
          <a:picLocks noChangeAspect="1" noChangeArrowheads="1"/>
        </xdr:cNvPicPr>
      </xdr:nvPicPr>
      <xdr:blipFill>
        <a:blip xmlns:r="http://schemas.openxmlformats.org/officeDocument/2006/relationships" r:embed="rId19" cstate="email">
          <a:extLst>
            <a:ext uri="{28A0092B-C50C-407E-A947-70E740481C1C}">
              <a14:useLocalDpi xmlns:a14="http://schemas.microsoft.com/office/drawing/2010/main"/>
            </a:ext>
          </a:extLst>
        </a:blip>
        <a:srcRect/>
        <a:stretch>
          <a:fillRect/>
        </a:stretch>
      </xdr:blipFill>
      <xdr:spPr bwMode="auto">
        <a:xfrm>
          <a:off x="1162050" y="49768125"/>
          <a:ext cx="923925"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76</xdr:row>
      <xdr:rowOff>104775</xdr:rowOff>
    </xdr:from>
    <xdr:to>
      <xdr:col>1</xdr:col>
      <xdr:colOff>1095375</xdr:colOff>
      <xdr:row>76</xdr:row>
      <xdr:rowOff>1057275</xdr:rowOff>
    </xdr:to>
    <xdr:pic>
      <xdr:nvPicPr>
        <xdr:cNvPr id="36" name="Рисунок 35" descr="Купить Блок питания ИБП-10А в Ташкенте">
          <a:extLst>
            <a:ext uri="{FF2B5EF4-FFF2-40B4-BE49-F238E27FC236}">
              <a16:creationId xmlns:a16="http://schemas.microsoft.com/office/drawing/2014/main" id="{00000000-0008-0000-0B00-000024000000}"/>
            </a:ext>
          </a:extLst>
        </xdr:cNvPr>
        <xdr:cNvPicPr>
          <a:picLocks noChangeAspect="1" noChangeArrowheads="1"/>
        </xdr:cNvPicPr>
      </xdr:nvPicPr>
      <xdr:blipFill>
        <a:blip xmlns:r="http://schemas.openxmlformats.org/officeDocument/2006/relationships" r:embed="rId18" cstate="email">
          <a:extLst>
            <a:ext uri="{28A0092B-C50C-407E-A947-70E740481C1C}">
              <a14:useLocalDpi xmlns:a14="http://schemas.microsoft.com/office/drawing/2010/main"/>
            </a:ext>
          </a:extLst>
        </a:blip>
        <a:srcRect/>
        <a:stretch>
          <a:fillRect/>
        </a:stretch>
      </xdr:blipFill>
      <xdr:spPr bwMode="auto">
        <a:xfrm>
          <a:off x="1133475" y="50873025"/>
          <a:ext cx="923925"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77</xdr:row>
      <xdr:rowOff>104775</xdr:rowOff>
    </xdr:from>
    <xdr:to>
      <xdr:col>1</xdr:col>
      <xdr:colOff>1097280</xdr:colOff>
      <xdr:row>77</xdr:row>
      <xdr:rowOff>1057275</xdr:rowOff>
    </xdr:to>
    <xdr:pic>
      <xdr:nvPicPr>
        <xdr:cNvPr id="38" name="Рисунок 37" descr="Купить Блок питания ИБП-10А в Ташкенте">
          <a:extLst>
            <a:ext uri="{FF2B5EF4-FFF2-40B4-BE49-F238E27FC236}">
              <a16:creationId xmlns:a16="http://schemas.microsoft.com/office/drawing/2014/main" id="{00000000-0008-0000-0B00-000026000000}"/>
            </a:ext>
          </a:extLst>
        </xdr:cNvPr>
        <xdr:cNvPicPr>
          <a:picLocks noChangeAspect="1" noChangeArrowheads="1"/>
        </xdr:cNvPicPr>
      </xdr:nvPicPr>
      <xdr:blipFill>
        <a:blip xmlns:r="http://schemas.openxmlformats.org/officeDocument/2006/relationships" r:embed="rId20" cstate="email">
          <a:extLst>
            <a:ext uri="{28A0092B-C50C-407E-A947-70E740481C1C}">
              <a14:useLocalDpi xmlns:a14="http://schemas.microsoft.com/office/drawing/2010/main"/>
            </a:ext>
          </a:extLst>
        </a:blip>
        <a:srcRect/>
        <a:stretch>
          <a:fillRect/>
        </a:stretch>
      </xdr:blipFill>
      <xdr:spPr bwMode="auto">
        <a:xfrm>
          <a:off x="1123950" y="51949350"/>
          <a:ext cx="923925"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200025</xdr:colOff>
      <xdr:row>40</xdr:row>
      <xdr:rowOff>75625</xdr:rowOff>
    </xdr:from>
    <xdr:to>
      <xdr:col>1</xdr:col>
      <xdr:colOff>1141757</xdr:colOff>
      <xdr:row>40</xdr:row>
      <xdr:rowOff>989394</xdr:rowOff>
    </xdr:to>
    <xdr:pic>
      <xdr:nvPicPr>
        <xdr:cNvPr id="3" name="Рисунок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162050" y="20706775"/>
          <a:ext cx="941732" cy="913769"/>
        </a:xfrm>
        <a:prstGeom prst="rect">
          <a:avLst/>
        </a:prstGeom>
      </xdr:spPr>
    </xdr:pic>
    <xdr:clientData/>
  </xdr:twoCellAnchor>
  <xdr:twoCellAnchor editAs="oneCell">
    <xdr:from>
      <xdr:col>1</xdr:col>
      <xdr:colOff>65184</xdr:colOff>
      <xdr:row>41</xdr:row>
      <xdr:rowOff>152400</xdr:rowOff>
    </xdr:from>
    <xdr:to>
      <xdr:col>1</xdr:col>
      <xdr:colOff>1180506</xdr:colOff>
      <xdr:row>41</xdr:row>
      <xdr:rowOff>944469</xdr:rowOff>
    </xdr:to>
    <xdr:pic>
      <xdr:nvPicPr>
        <xdr:cNvPr id="12" name="Рисунок 11">
          <a:extLst>
            <a:ext uri="{FF2B5EF4-FFF2-40B4-BE49-F238E27FC236}">
              <a16:creationId xmlns:a16="http://schemas.microsoft.com/office/drawing/2014/main" id="{00000000-0008-0000-0B00-00000C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1027209" y="24012525"/>
          <a:ext cx="1115322" cy="771114"/>
        </a:xfrm>
        <a:prstGeom prst="rect">
          <a:avLst/>
        </a:prstGeom>
      </xdr:spPr>
    </xdr:pic>
    <xdr:clientData/>
  </xdr:twoCellAnchor>
  <xdr:twoCellAnchor editAs="oneCell">
    <xdr:from>
      <xdr:col>1</xdr:col>
      <xdr:colOff>84364</xdr:colOff>
      <xdr:row>133</xdr:row>
      <xdr:rowOff>32191</xdr:rowOff>
    </xdr:from>
    <xdr:to>
      <xdr:col>1</xdr:col>
      <xdr:colOff>1098550</xdr:colOff>
      <xdr:row>133</xdr:row>
      <xdr:rowOff>1059179</xdr:rowOff>
    </xdr:to>
    <xdr:pic>
      <xdr:nvPicPr>
        <xdr:cNvPr id="39" name="Рисунок 38" descr="Динамики потолочные — купить по низкой цене на Яндекс Маркете">
          <a:extLst>
            <a:ext uri="{FF2B5EF4-FFF2-40B4-BE49-F238E27FC236}">
              <a16:creationId xmlns:a16="http://schemas.microsoft.com/office/drawing/2014/main" id="{00000000-0008-0000-0B00-000027000000}"/>
            </a:ext>
          </a:extLst>
        </xdr:cNvPr>
        <xdr:cNvPicPr>
          <a:picLocks noChangeAspect="1" noChangeArrowheads="1"/>
        </xdr:cNvPicPr>
      </xdr:nvPicPr>
      <xdr:blipFill>
        <a:blip xmlns:r="http://schemas.openxmlformats.org/officeDocument/2006/relationships" r:embed="rId23" cstate="email">
          <a:extLst>
            <a:ext uri="{28A0092B-C50C-407E-A947-70E740481C1C}">
              <a14:useLocalDpi xmlns:a14="http://schemas.microsoft.com/office/drawing/2010/main"/>
            </a:ext>
          </a:extLst>
        </a:blip>
        <a:srcRect/>
        <a:stretch>
          <a:fillRect/>
        </a:stretch>
      </xdr:blipFill>
      <xdr:spPr bwMode="auto">
        <a:xfrm>
          <a:off x="1081314" y="143300891"/>
          <a:ext cx="1014186" cy="10269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131</xdr:row>
      <xdr:rowOff>0</xdr:rowOff>
    </xdr:from>
    <xdr:to>
      <xdr:col>3</xdr:col>
      <xdr:colOff>304800</xdr:colOff>
      <xdr:row>131</xdr:row>
      <xdr:rowOff>304800</xdr:rowOff>
    </xdr:to>
    <xdr:sp macro="" textlink="">
      <xdr:nvSpPr>
        <xdr:cNvPr id="9218" name="AutoShape 2" descr="Динамик настенный М-120Х 6W в Ташкенте цена 58999.00 сум от Pojsystemservis  - Prom.uz (ID#133717)">
          <a:extLst>
            <a:ext uri="{FF2B5EF4-FFF2-40B4-BE49-F238E27FC236}">
              <a16:creationId xmlns:a16="http://schemas.microsoft.com/office/drawing/2014/main" id="{00000000-0008-0000-0B00-000002240000}"/>
            </a:ext>
          </a:extLst>
        </xdr:cNvPr>
        <xdr:cNvSpPr>
          <a:spLocks noChangeAspect="1" noChangeArrowheads="1"/>
        </xdr:cNvSpPr>
      </xdr:nvSpPr>
      <xdr:spPr bwMode="auto">
        <a:xfrm>
          <a:off x="3819525" y="88439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131</xdr:row>
      <xdr:rowOff>0</xdr:rowOff>
    </xdr:from>
    <xdr:to>
      <xdr:col>3</xdr:col>
      <xdr:colOff>304800</xdr:colOff>
      <xdr:row>131</xdr:row>
      <xdr:rowOff>304800</xdr:rowOff>
    </xdr:to>
    <xdr:sp macro="" textlink="">
      <xdr:nvSpPr>
        <xdr:cNvPr id="9221" name="AutoShape 5" descr="Динамик потолочный M-515 6W в Ташкенте цена 69000.00 сум от Pojsystemservis  - Prom.uz (ID#133718)">
          <a:extLst>
            <a:ext uri="{FF2B5EF4-FFF2-40B4-BE49-F238E27FC236}">
              <a16:creationId xmlns:a16="http://schemas.microsoft.com/office/drawing/2014/main" id="{00000000-0008-0000-0B00-000005240000}"/>
            </a:ext>
          </a:extLst>
        </xdr:cNvPr>
        <xdr:cNvSpPr>
          <a:spLocks noChangeAspect="1" noChangeArrowheads="1"/>
        </xdr:cNvSpPr>
      </xdr:nvSpPr>
      <xdr:spPr bwMode="auto">
        <a:xfrm>
          <a:off x="3819525" y="88439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131</xdr:row>
      <xdr:rowOff>0</xdr:rowOff>
    </xdr:from>
    <xdr:to>
      <xdr:col>3</xdr:col>
      <xdr:colOff>304800</xdr:colOff>
      <xdr:row>131</xdr:row>
      <xdr:rowOff>304800</xdr:rowOff>
    </xdr:to>
    <xdr:sp macro="" textlink="">
      <xdr:nvSpPr>
        <xdr:cNvPr id="9222" name="AutoShape 6" descr="Динамик потолочный M-515 6W в Ташкенте цена 69000.00 сум от Pojsystemservis  - Prom.uz (ID#133718)">
          <a:extLst>
            <a:ext uri="{FF2B5EF4-FFF2-40B4-BE49-F238E27FC236}">
              <a16:creationId xmlns:a16="http://schemas.microsoft.com/office/drawing/2014/main" id="{00000000-0008-0000-0B00-000006240000}"/>
            </a:ext>
          </a:extLst>
        </xdr:cNvPr>
        <xdr:cNvSpPr>
          <a:spLocks noChangeAspect="1" noChangeArrowheads="1"/>
        </xdr:cNvSpPr>
      </xdr:nvSpPr>
      <xdr:spPr bwMode="auto">
        <a:xfrm>
          <a:off x="3819525" y="88439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131</xdr:row>
      <xdr:rowOff>0</xdr:rowOff>
    </xdr:from>
    <xdr:to>
      <xdr:col>3</xdr:col>
      <xdr:colOff>304800</xdr:colOff>
      <xdr:row>131</xdr:row>
      <xdr:rowOff>304800</xdr:rowOff>
    </xdr:to>
    <xdr:sp macro="" textlink="">
      <xdr:nvSpPr>
        <xdr:cNvPr id="9223" name="AutoShape 7" descr="Динамик потолочный M-515 6W в Ташкенте цена 69000.00 сум от Pojsystemservis  - Prom.uz (ID#133718)">
          <a:extLst>
            <a:ext uri="{FF2B5EF4-FFF2-40B4-BE49-F238E27FC236}">
              <a16:creationId xmlns:a16="http://schemas.microsoft.com/office/drawing/2014/main" id="{00000000-0008-0000-0B00-000007240000}"/>
            </a:ext>
          </a:extLst>
        </xdr:cNvPr>
        <xdr:cNvSpPr>
          <a:spLocks noChangeAspect="1" noChangeArrowheads="1"/>
        </xdr:cNvSpPr>
      </xdr:nvSpPr>
      <xdr:spPr bwMode="auto">
        <a:xfrm>
          <a:off x="3819525" y="88439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296636</xdr:colOff>
      <xdr:row>130</xdr:row>
      <xdr:rowOff>72117</xdr:rowOff>
    </xdr:from>
    <xdr:to>
      <xdr:col>1</xdr:col>
      <xdr:colOff>1258661</xdr:colOff>
      <xdr:row>130</xdr:row>
      <xdr:rowOff>1038904</xdr:rowOff>
    </xdr:to>
    <xdr:pic>
      <xdr:nvPicPr>
        <xdr:cNvPr id="45" name="Рисунок 44" descr="Настенный потолочный динамик 10 Вт, музыкальная система для общественного  вещания, Громкий динамик для парка, школы, торгового центра,  железнодорожной станции | Электроника | АлиЭкспресс">
          <a:extLst>
            <a:ext uri="{FF2B5EF4-FFF2-40B4-BE49-F238E27FC236}">
              <a16:creationId xmlns:a16="http://schemas.microsoft.com/office/drawing/2014/main" id="{00000000-0008-0000-0B00-00002D000000}"/>
            </a:ext>
          </a:extLst>
        </xdr:cNvPr>
        <xdr:cNvPicPr>
          <a:picLocks noChangeAspect="1" noChangeArrowheads="1"/>
        </xdr:cNvPicPr>
      </xdr:nvPicPr>
      <xdr:blipFill>
        <a:blip xmlns:r="http://schemas.openxmlformats.org/officeDocument/2006/relationships" r:embed="rId24" cstate="email">
          <a:extLst>
            <a:ext uri="{28A0092B-C50C-407E-A947-70E740481C1C}">
              <a14:useLocalDpi xmlns:a14="http://schemas.microsoft.com/office/drawing/2010/main"/>
            </a:ext>
          </a:extLst>
        </a:blip>
        <a:srcRect/>
        <a:stretch>
          <a:fillRect/>
        </a:stretch>
      </xdr:blipFill>
      <xdr:spPr bwMode="auto">
        <a:xfrm>
          <a:off x="1293586" y="140121367"/>
          <a:ext cx="962025" cy="9667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130059</xdr:colOff>
      <xdr:row>135</xdr:row>
      <xdr:rowOff>10917</xdr:rowOff>
    </xdr:from>
    <xdr:to>
      <xdr:col>1</xdr:col>
      <xdr:colOff>1134945</xdr:colOff>
      <xdr:row>135</xdr:row>
      <xdr:rowOff>1019933</xdr:rowOff>
    </xdr:to>
    <xdr:pic>
      <xdr:nvPicPr>
        <xdr:cNvPr id="46" name="Рисунок 45" descr="CS-28 широкополосный миниатюрный потолочный громкоговоритель 6вт -  Профессиональные системы звука Aртоне">
          <a:extLst>
            <a:ext uri="{FF2B5EF4-FFF2-40B4-BE49-F238E27FC236}">
              <a16:creationId xmlns:a16="http://schemas.microsoft.com/office/drawing/2014/main" id="{00000000-0008-0000-0B00-00002E000000}"/>
            </a:ext>
          </a:extLst>
        </xdr:cNvPr>
        <xdr:cNvPicPr>
          <a:picLocks noChangeAspect="1" noChangeArrowheads="1"/>
        </xdr:cNvPicPr>
      </xdr:nvPicPr>
      <xdr:blipFill>
        <a:blip xmlns:r="http://schemas.openxmlformats.org/officeDocument/2006/relationships" r:embed="rId25" cstate="email">
          <a:extLst>
            <a:ext uri="{28A0092B-C50C-407E-A947-70E740481C1C}">
              <a14:useLocalDpi xmlns:a14="http://schemas.microsoft.com/office/drawing/2010/main"/>
            </a:ext>
          </a:extLst>
        </a:blip>
        <a:srcRect/>
        <a:stretch>
          <a:fillRect/>
        </a:stretch>
      </xdr:blipFill>
      <xdr:spPr bwMode="auto">
        <a:xfrm>
          <a:off x="1093635" y="90443039"/>
          <a:ext cx="990599" cy="9899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442684</xdr:colOff>
      <xdr:row>131</xdr:row>
      <xdr:rowOff>47171</xdr:rowOff>
    </xdr:from>
    <xdr:to>
      <xdr:col>1</xdr:col>
      <xdr:colOff>1126581</xdr:colOff>
      <xdr:row>131</xdr:row>
      <xdr:rowOff>998901</xdr:rowOff>
    </xdr:to>
    <xdr:pic>
      <xdr:nvPicPr>
        <xdr:cNvPr id="5122" name="Picture 2">
          <a:extLst>
            <a:ext uri="{FF2B5EF4-FFF2-40B4-BE49-F238E27FC236}">
              <a16:creationId xmlns:a16="http://schemas.microsoft.com/office/drawing/2014/main" id="{00000000-0008-0000-0B00-000002140000}"/>
            </a:ext>
          </a:extLst>
        </xdr:cNvPr>
        <xdr:cNvPicPr>
          <a:picLocks noChangeAspect="1" noChangeArrowheads="1"/>
        </xdr:cNvPicPr>
      </xdr:nvPicPr>
      <xdr:blipFill>
        <a:blip xmlns:r="http://schemas.openxmlformats.org/officeDocument/2006/relationships" r:embed="rId26" cstate="email">
          <a:extLst>
            <a:ext uri="{28A0092B-C50C-407E-A947-70E740481C1C}">
              <a14:useLocalDpi xmlns:a14="http://schemas.microsoft.com/office/drawing/2010/main"/>
            </a:ext>
          </a:extLst>
        </a:blip>
        <a:srcRect/>
        <a:stretch>
          <a:fillRect/>
        </a:stretch>
      </xdr:blipFill>
      <xdr:spPr bwMode="auto">
        <a:xfrm>
          <a:off x="1439634" y="141169571"/>
          <a:ext cx="683897" cy="951730"/>
        </a:xfrm>
        <a:prstGeom prst="rect">
          <a:avLst/>
        </a:prstGeom>
        <a:noFill/>
      </xdr:spPr>
    </xdr:pic>
    <xdr:clientData/>
  </xdr:twoCellAnchor>
  <xdr:twoCellAnchor editAs="oneCell">
    <xdr:from>
      <xdr:col>1</xdr:col>
      <xdr:colOff>136072</xdr:colOff>
      <xdr:row>111</xdr:row>
      <xdr:rowOff>122463</xdr:rowOff>
    </xdr:from>
    <xdr:to>
      <xdr:col>1</xdr:col>
      <xdr:colOff>1143000</xdr:colOff>
      <xdr:row>111</xdr:row>
      <xdr:rowOff>906861</xdr:rowOff>
    </xdr:to>
    <xdr:pic>
      <xdr:nvPicPr>
        <xdr:cNvPr id="5125" name="Picture 5" descr="РАЗЪЕМ TS DC штекер питания с проводом 20 см - Разъёмы | Tantos">
          <a:extLst>
            <a:ext uri="{FF2B5EF4-FFF2-40B4-BE49-F238E27FC236}">
              <a16:creationId xmlns:a16="http://schemas.microsoft.com/office/drawing/2014/main" id="{00000000-0008-0000-0B00-000005140000}"/>
            </a:ext>
          </a:extLst>
        </xdr:cNvPr>
        <xdr:cNvPicPr>
          <a:picLocks noChangeAspect="1" noChangeArrowheads="1"/>
        </xdr:cNvPicPr>
      </xdr:nvPicPr>
      <xdr:blipFill>
        <a:blip xmlns:r="http://schemas.openxmlformats.org/officeDocument/2006/relationships" r:embed="rId27" cstate="email">
          <a:extLst>
            <a:ext uri="{28A0092B-C50C-407E-A947-70E740481C1C}">
              <a14:useLocalDpi xmlns:a14="http://schemas.microsoft.com/office/drawing/2010/main"/>
            </a:ext>
          </a:extLst>
        </a:blip>
        <a:srcRect/>
        <a:stretch>
          <a:fillRect/>
        </a:stretch>
      </xdr:blipFill>
      <xdr:spPr bwMode="auto">
        <a:xfrm>
          <a:off x="1102179" y="83085213"/>
          <a:ext cx="1006928" cy="763443"/>
        </a:xfrm>
        <a:prstGeom prst="rect">
          <a:avLst/>
        </a:prstGeom>
        <a:noFill/>
      </xdr:spPr>
    </xdr:pic>
    <xdr:clientData/>
  </xdr:twoCellAnchor>
  <xdr:twoCellAnchor editAs="oneCell">
    <xdr:from>
      <xdr:col>1</xdr:col>
      <xdr:colOff>176893</xdr:colOff>
      <xdr:row>110</xdr:row>
      <xdr:rowOff>136072</xdr:rowOff>
    </xdr:from>
    <xdr:to>
      <xdr:col>1</xdr:col>
      <xdr:colOff>1021215</xdr:colOff>
      <xdr:row>110</xdr:row>
      <xdr:rowOff>868754</xdr:rowOff>
    </xdr:to>
    <xdr:pic>
      <xdr:nvPicPr>
        <xdr:cNvPr id="5127" name="Picture 7">
          <a:extLst>
            <a:ext uri="{FF2B5EF4-FFF2-40B4-BE49-F238E27FC236}">
              <a16:creationId xmlns:a16="http://schemas.microsoft.com/office/drawing/2014/main" id="{00000000-0008-0000-0B00-000007140000}"/>
            </a:ext>
          </a:extLst>
        </xdr:cNvPr>
        <xdr:cNvPicPr>
          <a:picLocks noChangeAspect="1" noChangeArrowheads="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1143000" y="82023858"/>
          <a:ext cx="830035" cy="708870"/>
        </a:xfrm>
        <a:prstGeom prst="rect">
          <a:avLst/>
        </a:prstGeom>
        <a:noFill/>
      </xdr:spPr>
    </xdr:pic>
    <xdr:clientData/>
  </xdr:twoCellAnchor>
  <xdr:twoCellAnchor editAs="oneCell">
    <xdr:from>
      <xdr:col>1</xdr:col>
      <xdr:colOff>204107</xdr:colOff>
      <xdr:row>109</xdr:row>
      <xdr:rowOff>68035</xdr:rowOff>
    </xdr:from>
    <xdr:to>
      <xdr:col>1</xdr:col>
      <xdr:colOff>1106254</xdr:colOff>
      <xdr:row>109</xdr:row>
      <xdr:rowOff>982469</xdr:rowOff>
    </xdr:to>
    <xdr:pic>
      <xdr:nvPicPr>
        <xdr:cNvPr id="5128" name="Picture 8" descr="РАЗЪЕМ TS BNC штекер под винт, металл - Разъёмы | Tantos">
          <a:extLst>
            <a:ext uri="{FF2B5EF4-FFF2-40B4-BE49-F238E27FC236}">
              <a16:creationId xmlns:a16="http://schemas.microsoft.com/office/drawing/2014/main" id="{00000000-0008-0000-0B00-000008140000}"/>
            </a:ext>
          </a:extLst>
        </xdr:cNvPr>
        <xdr:cNvPicPr>
          <a:picLocks noChangeAspect="1" noChangeArrowheads="1"/>
        </xdr:cNvPicPr>
      </xdr:nvPicPr>
      <xdr:blipFill>
        <a:blip xmlns:r="http://schemas.openxmlformats.org/officeDocument/2006/relationships" r:embed="rId29" cstate="email">
          <a:extLst>
            <a:ext uri="{28A0092B-C50C-407E-A947-70E740481C1C}">
              <a14:useLocalDpi xmlns:a14="http://schemas.microsoft.com/office/drawing/2010/main"/>
            </a:ext>
          </a:extLst>
        </a:blip>
        <a:srcRect/>
        <a:stretch>
          <a:fillRect/>
        </a:stretch>
      </xdr:blipFill>
      <xdr:spPr bwMode="auto">
        <a:xfrm>
          <a:off x="1170214" y="80880856"/>
          <a:ext cx="897385" cy="898242"/>
        </a:xfrm>
        <a:prstGeom prst="rect">
          <a:avLst/>
        </a:prstGeom>
        <a:noFill/>
      </xdr:spPr>
    </xdr:pic>
    <xdr:clientData/>
  </xdr:twoCellAnchor>
  <xdr:twoCellAnchor editAs="oneCell">
    <xdr:from>
      <xdr:col>1</xdr:col>
      <xdr:colOff>49923</xdr:colOff>
      <xdr:row>122</xdr:row>
      <xdr:rowOff>122464</xdr:rowOff>
    </xdr:from>
    <xdr:to>
      <xdr:col>1</xdr:col>
      <xdr:colOff>1211036</xdr:colOff>
      <xdr:row>122</xdr:row>
      <xdr:rowOff>1021128</xdr:rowOff>
    </xdr:to>
    <xdr:pic>
      <xdr:nvPicPr>
        <xdr:cNvPr id="5129" name="Picture 9" descr="Коннектор RJ-45 (8P8C) кат.5е (упаковка 100 шт.) – Technotrade">
          <a:extLst>
            <a:ext uri="{FF2B5EF4-FFF2-40B4-BE49-F238E27FC236}">
              <a16:creationId xmlns:a16="http://schemas.microsoft.com/office/drawing/2014/main" id="{00000000-0008-0000-0B00-000009140000}"/>
            </a:ext>
          </a:extLst>
        </xdr:cNvPr>
        <xdr:cNvPicPr>
          <a:picLocks noChangeAspect="1" noChangeArrowheads="1"/>
        </xdr:cNvPicPr>
      </xdr:nvPicPr>
      <xdr:blipFill>
        <a:blip xmlns:r="http://schemas.openxmlformats.org/officeDocument/2006/relationships" r:embed="rId30" cstate="email">
          <a:extLst>
            <a:ext uri="{28A0092B-C50C-407E-A947-70E740481C1C}">
              <a14:useLocalDpi xmlns:a14="http://schemas.microsoft.com/office/drawing/2010/main"/>
            </a:ext>
          </a:extLst>
        </a:blip>
        <a:srcRect/>
        <a:stretch>
          <a:fillRect/>
        </a:stretch>
      </xdr:blipFill>
      <xdr:spPr bwMode="auto">
        <a:xfrm>
          <a:off x="1016030" y="79860321"/>
          <a:ext cx="1161113" cy="871042"/>
        </a:xfrm>
        <a:prstGeom prst="rect">
          <a:avLst/>
        </a:prstGeom>
        <a:noFill/>
      </xdr:spPr>
    </xdr:pic>
    <xdr:clientData/>
  </xdr:twoCellAnchor>
  <xdr:twoCellAnchor editAs="oneCell">
    <xdr:from>
      <xdr:col>1</xdr:col>
      <xdr:colOff>220068</xdr:colOff>
      <xdr:row>98</xdr:row>
      <xdr:rowOff>98716</xdr:rowOff>
    </xdr:from>
    <xdr:to>
      <xdr:col>1</xdr:col>
      <xdr:colOff>1172395</xdr:colOff>
      <xdr:row>98</xdr:row>
      <xdr:rowOff>1022097</xdr:rowOff>
    </xdr:to>
    <xdr:pic>
      <xdr:nvPicPr>
        <xdr:cNvPr id="1031" name="Picture 7">
          <a:extLst>
            <a:ext uri="{FF2B5EF4-FFF2-40B4-BE49-F238E27FC236}">
              <a16:creationId xmlns:a16="http://schemas.microsoft.com/office/drawing/2014/main" id="{00000000-0008-0000-0B00-000007040000}"/>
            </a:ext>
          </a:extLst>
        </xdr:cNvPr>
        <xdr:cNvPicPr>
          <a:picLocks noChangeAspect="1" noChangeArrowheads="1"/>
        </xdr:cNvPicPr>
      </xdr:nvPicPr>
      <xdr:blipFill>
        <a:blip xmlns:r="http://schemas.openxmlformats.org/officeDocument/2006/relationships" r:embed="rId31" cstate="email">
          <a:extLst>
            <a:ext uri="{28A0092B-C50C-407E-A947-70E740481C1C}">
              <a14:useLocalDpi xmlns:a14="http://schemas.microsoft.com/office/drawing/2010/main"/>
            </a:ext>
          </a:extLst>
        </a:blip>
        <a:srcRect/>
        <a:stretch>
          <a:fillRect/>
        </a:stretch>
      </xdr:blipFill>
      <xdr:spPr bwMode="auto">
        <a:xfrm>
          <a:off x="1183644" y="64746885"/>
          <a:ext cx="947565" cy="931313"/>
        </a:xfrm>
        <a:prstGeom prst="rect">
          <a:avLst/>
        </a:prstGeom>
        <a:noFill/>
      </xdr:spPr>
    </xdr:pic>
    <xdr:clientData/>
  </xdr:twoCellAnchor>
  <xdr:twoCellAnchor editAs="oneCell">
    <xdr:from>
      <xdr:col>1</xdr:col>
      <xdr:colOff>221512</xdr:colOff>
      <xdr:row>8</xdr:row>
      <xdr:rowOff>77529</xdr:rowOff>
    </xdr:from>
    <xdr:to>
      <xdr:col>1</xdr:col>
      <xdr:colOff>1065570</xdr:colOff>
      <xdr:row>8</xdr:row>
      <xdr:rowOff>943085</xdr:rowOff>
    </xdr:to>
    <xdr:pic>
      <xdr:nvPicPr>
        <xdr:cNvPr id="1032" name="Picture 8" descr="Как пользоваться пульсоксиметром? | Med-magazin.ua - cеть ...">
          <a:extLst>
            <a:ext uri="{FF2B5EF4-FFF2-40B4-BE49-F238E27FC236}">
              <a16:creationId xmlns:a16="http://schemas.microsoft.com/office/drawing/2014/main" id="{00000000-0008-0000-0B00-000008040000}"/>
            </a:ext>
          </a:extLst>
        </xdr:cNvPr>
        <xdr:cNvPicPr>
          <a:picLocks noChangeAspect="1" noChangeArrowheads="1"/>
        </xdr:cNvPicPr>
      </xdr:nvPicPr>
      <xdr:blipFill>
        <a:blip xmlns:r="http://schemas.openxmlformats.org/officeDocument/2006/relationships" r:embed="rId32" cstate="email">
          <a:extLst>
            <a:ext uri="{28A0092B-C50C-407E-A947-70E740481C1C}">
              <a14:useLocalDpi xmlns:a14="http://schemas.microsoft.com/office/drawing/2010/main"/>
            </a:ext>
          </a:extLst>
        </a:blip>
        <a:srcRect/>
        <a:stretch>
          <a:fillRect/>
        </a:stretch>
      </xdr:blipFill>
      <xdr:spPr bwMode="auto">
        <a:xfrm>
          <a:off x="1185088" y="265814"/>
          <a:ext cx="844058" cy="841744"/>
        </a:xfrm>
        <a:prstGeom prst="rect">
          <a:avLst/>
        </a:prstGeom>
        <a:noFill/>
      </xdr:spPr>
    </xdr:pic>
    <xdr:clientData/>
  </xdr:twoCellAnchor>
  <xdr:twoCellAnchor editAs="oneCell">
    <xdr:from>
      <xdr:col>1</xdr:col>
      <xdr:colOff>265814</xdr:colOff>
      <xdr:row>9</xdr:row>
      <xdr:rowOff>55379</xdr:rowOff>
    </xdr:from>
    <xdr:to>
      <xdr:col>1</xdr:col>
      <xdr:colOff>831377</xdr:colOff>
      <xdr:row>9</xdr:row>
      <xdr:rowOff>981157</xdr:rowOff>
    </xdr:to>
    <xdr:pic>
      <xdr:nvPicPr>
        <xdr:cNvPr id="1034" name="Picture 10">
          <a:extLst>
            <a:ext uri="{FF2B5EF4-FFF2-40B4-BE49-F238E27FC236}">
              <a16:creationId xmlns:a16="http://schemas.microsoft.com/office/drawing/2014/main" id="{00000000-0008-0000-0B00-00000A040000}"/>
            </a:ext>
          </a:extLst>
        </xdr:cNvPr>
        <xdr:cNvPicPr>
          <a:picLocks noChangeAspect="1" noChangeArrowheads="1"/>
        </xdr:cNvPicPr>
      </xdr:nvPicPr>
      <xdr:blipFill>
        <a:blip xmlns:r="http://schemas.openxmlformats.org/officeDocument/2006/relationships" r:embed="rId33" cstate="email">
          <a:extLst>
            <a:ext uri="{28A0092B-C50C-407E-A947-70E740481C1C}">
              <a14:useLocalDpi xmlns:a14="http://schemas.microsoft.com/office/drawing/2010/main"/>
            </a:ext>
          </a:extLst>
        </a:blip>
        <a:srcRect/>
        <a:stretch>
          <a:fillRect/>
        </a:stretch>
      </xdr:blipFill>
      <xdr:spPr bwMode="auto">
        <a:xfrm>
          <a:off x="1229390" y="1317995"/>
          <a:ext cx="542703" cy="925778"/>
        </a:xfrm>
        <a:prstGeom prst="rect">
          <a:avLst/>
        </a:prstGeom>
        <a:noFill/>
      </xdr:spPr>
    </xdr:pic>
    <xdr:clientData/>
  </xdr:twoCellAnchor>
  <xdr:twoCellAnchor editAs="oneCell">
    <xdr:from>
      <xdr:col>1</xdr:col>
      <xdr:colOff>0</xdr:colOff>
      <xdr:row>89</xdr:row>
      <xdr:rowOff>0</xdr:rowOff>
    </xdr:from>
    <xdr:to>
      <xdr:col>1</xdr:col>
      <xdr:colOff>304800</xdr:colOff>
      <xdr:row>89</xdr:row>
      <xdr:rowOff>304800</xdr:rowOff>
    </xdr:to>
    <xdr:sp macro="" textlink="">
      <xdr:nvSpPr>
        <xdr:cNvPr id="1036" name="AutoShape 12" descr="Купить RFID-брелок Atmel (Temic) T5557, T5577 (под нанесение) в Одессе,  Киеве | Chip-UA">
          <a:extLst>
            <a:ext uri="{FF2B5EF4-FFF2-40B4-BE49-F238E27FC236}">
              <a16:creationId xmlns:a16="http://schemas.microsoft.com/office/drawing/2014/main" id="{00000000-0008-0000-0B00-00000C040000}"/>
            </a:ext>
          </a:extLst>
        </xdr:cNvPr>
        <xdr:cNvSpPr>
          <a:spLocks noChangeAspect="1" noChangeArrowheads="1"/>
        </xdr:cNvSpPr>
      </xdr:nvSpPr>
      <xdr:spPr bwMode="auto">
        <a:xfrm>
          <a:off x="962025" y="54006750"/>
          <a:ext cx="304800" cy="304800"/>
        </a:xfrm>
        <a:prstGeom prst="rect">
          <a:avLst/>
        </a:prstGeom>
        <a:noFill/>
      </xdr:spPr>
    </xdr:sp>
    <xdr:clientData/>
  </xdr:twoCellAnchor>
  <xdr:twoCellAnchor editAs="oneCell">
    <xdr:from>
      <xdr:col>1</xdr:col>
      <xdr:colOff>276889</xdr:colOff>
      <xdr:row>89</xdr:row>
      <xdr:rowOff>221512</xdr:rowOff>
    </xdr:from>
    <xdr:to>
      <xdr:col>1</xdr:col>
      <xdr:colOff>1021935</xdr:colOff>
      <xdr:row>89</xdr:row>
      <xdr:rowOff>1021213</xdr:rowOff>
    </xdr:to>
    <xdr:pic>
      <xdr:nvPicPr>
        <xdr:cNvPr id="1038" name="Picture 14">
          <a:extLst>
            <a:ext uri="{FF2B5EF4-FFF2-40B4-BE49-F238E27FC236}">
              <a16:creationId xmlns:a16="http://schemas.microsoft.com/office/drawing/2014/main" id="{00000000-0008-0000-0B00-00000E040000}"/>
            </a:ext>
          </a:extLst>
        </xdr:cNvPr>
        <xdr:cNvPicPr>
          <a:picLocks noChangeAspect="1" noChangeArrowheads="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a:off x="1240465" y="54126367"/>
          <a:ext cx="741236" cy="786366"/>
        </a:xfrm>
        <a:prstGeom prst="rect">
          <a:avLst/>
        </a:prstGeom>
        <a:noFill/>
      </xdr:spPr>
    </xdr:pic>
    <xdr:clientData/>
  </xdr:twoCellAnchor>
  <xdr:twoCellAnchor editAs="oneCell">
    <xdr:from>
      <xdr:col>1</xdr:col>
      <xdr:colOff>22151</xdr:colOff>
      <xdr:row>90</xdr:row>
      <xdr:rowOff>232587</xdr:rowOff>
    </xdr:from>
    <xdr:to>
      <xdr:col>1</xdr:col>
      <xdr:colOff>1212355</xdr:colOff>
      <xdr:row>90</xdr:row>
      <xdr:rowOff>946752</xdr:rowOff>
    </xdr:to>
    <xdr:pic>
      <xdr:nvPicPr>
        <xdr:cNvPr id="1040" name="Picture 16">
          <a:extLst>
            <a:ext uri="{FF2B5EF4-FFF2-40B4-BE49-F238E27FC236}">
              <a16:creationId xmlns:a16="http://schemas.microsoft.com/office/drawing/2014/main" id="{00000000-0008-0000-0B00-000010040000}"/>
            </a:ext>
          </a:extLst>
        </xdr:cNvPr>
        <xdr:cNvPicPr>
          <a:picLocks noChangeAspect="1" noChangeArrowheads="1"/>
        </xdr:cNvPicPr>
      </xdr:nvPicPr>
      <xdr:blipFill>
        <a:blip xmlns:r="http://schemas.openxmlformats.org/officeDocument/2006/relationships" r:embed="rId35" cstate="email">
          <a:extLst>
            <a:ext uri="{28A0092B-C50C-407E-A947-70E740481C1C}">
              <a14:useLocalDpi xmlns:a14="http://schemas.microsoft.com/office/drawing/2010/main"/>
            </a:ext>
          </a:extLst>
        </a:blip>
        <a:srcRect/>
        <a:stretch>
          <a:fillRect/>
        </a:stretch>
      </xdr:blipFill>
      <xdr:spPr bwMode="auto">
        <a:xfrm>
          <a:off x="985727" y="55211773"/>
          <a:ext cx="1174012" cy="710355"/>
        </a:xfrm>
        <a:prstGeom prst="rect">
          <a:avLst/>
        </a:prstGeom>
        <a:noFill/>
      </xdr:spPr>
    </xdr:pic>
    <xdr:clientData/>
  </xdr:twoCellAnchor>
  <xdr:twoCellAnchor editAs="oneCell">
    <xdr:from>
      <xdr:col>1</xdr:col>
      <xdr:colOff>476251</xdr:colOff>
      <xdr:row>91</xdr:row>
      <xdr:rowOff>110756</xdr:rowOff>
    </xdr:from>
    <xdr:to>
      <xdr:col>1</xdr:col>
      <xdr:colOff>831378</xdr:colOff>
      <xdr:row>91</xdr:row>
      <xdr:rowOff>981286</xdr:rowOff>
    </xdr:to>
    <xdr:pic>
      <xdr:nvPicPr>
        <xdr:cNvPr id="1042" name="Picture 18">
          <a:extLst>
            <a:ext uri="{FF2B5EF4-FFF2-40B4-BE49-F238E27FC236}">
              <a16:creationId xmlns:a16="http://schemas.microsoft.com/office/drawing/2014/main" id="{00000000-0008-0000-0B00-000012040000}"/>
            </a:ext>
          </a:extLst>
        </xdr:cNvPr>
        <xdr:cNvPicPr>
          <a:picLocks noChangeAspect="1" noChangeArrowheads="1"/>
        </xdr:cNvPicPr>
      </xdr:nvPicPr>
      <xdr:blipFill>
        <a:blip xmlns:r="http://schemas.openxmlformats.org/officeDocument/2006/relationships" r:embed="rId36" cstate="email">
          <a:extLst>
            <a:ext uri="{28A0092B-C50C-407E-A947-70E740481C1C}">
              <a14:useLocalDpi xmlns:a14="http://schemas.microsoft.com/office/drawing/2010/main"/>
            </a:ext>
          </a:extLst>
        </a:blip>
        <a:srcRect/>
        <a:stretch>
          <a:fillRect/>
        </a:stretch>
      </xdr:blipFill>
      <xdr:spPr bwMode="auto">
        <a:xfrm>
          <a:off x="1439827" y="56164273"/>
          <a:ext cx="332267" cy="851480"/>
        </a:xfrm>
        <a:prstGeom prst="rect">
          <a:avLst/>
        </a:prstGeom>
        <a:noFill/>
      </xdr:spPr>
    </xdr:pic>
    <xdr:clientData/>
  </xdr:twoCellAnchor>
  <xdr:twoCellAnchor editAs="oneCell">
    <xdr:from>
      <xdr:col>1</xdr:col>
      <xdr:colOff>409797</xdr:colOff>
      <xdr:row>93</xdr:row>
      <xdr:rowOff>199361</xdr:rowOff>
    </xdr:from>
    <xdr:to>
      <xdr:col>1</xdr:col>
      <xdr:colOff>912960</xdr:colOff>
      <xdr:row>93</xdr:row>
      <xdr:rowOff>944228</xdr:rowOff>
    </xdr:to>
    <xdr:pic>
      <xdr:nvPicPr>
        <xdr:cNvPr id="1046" name="Picture 22">
          <a:extLst>
            <a:ext uri="{FF2B5EF4-FFF2-40B4-BE49-F238E27FC236}">
              <a16:creationId xmlns:a16="http://schemas.microsoft.com/office/drawing/2014/main" id="{00000000-0008-0000-0B00-000016040000}"/>
            </a:ext>
          </a:extLst>
        </xdr:cNvPr>
        <xdr:cNvPicPr>
          <a:picLocks noChangeAspect="1" noChangeArrowheads="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1373373" y="58401541"/>
          <a:ext cx="498401" cy="754392"/>
        </a:xfrm>
        <a:prstGeom prst="rect">
          <a:avLst/>
        </a:prstGeom>
        <a:noFill/>
      </xdr:spPr>
    </xdr:pic>
    <xdr:clientData/>
  </xdr:twoCellAnchor>
  <xdr:twoCellAnchor editAs="oneCell">
    <xdr:from>
      <xdr:col>1</xdr:col>
      <xdr:colOff>354419</xdr:colOff>
      <xdr:row>95</xdr:row>
      <xdr:rowOff>155058</xdr:rowOff>
    </xdr:from>
    <xdr:to>
      <xdr:col>1</xdr:col>
      <xdr:colOff>983224</xdr:colOff>
      <xdr:row>95</xdr:row>
      <xdr:rowOff>877492</xdr:rowOff>
    </xdr:to>
    <xdr:pic>
      <xdr:nvPicPr>
        <xdr:cNvPr id="1048" name="Picture 24">
          <a:extLst>
            <a:ext uri="{FF2B5EF4-FFF2-40B4-BE49-F238E27FC236}">
              <a16:creationId xmlns:a16="http://schemas.microsoft.com/office/drawing/2014/main" id="{00000000-0008-0000-0B00-000018040000}"/>
            </a:ext>
          </a:extLst>
        </xdr:cNvPr>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1317995" y="60505901"/>
          <a:ext cx="620233" cy="717672"/>
        </a:xfrm>
        <a:prstGeom prst="rect">
          <a:avLst/>
        </a:prstGeom>
        <a:noFill/>
      </xdr:spPr>
    </xdr:pic>
    <xdr:clientData/>
  </xdr:twoCellAnchor>
  <xdr:twoCellAnchor editAs="oneCell">
    <xdr:from>
      <xdr:col>1</xdr:col>
      <xdr:colOff>143983</xdr:colOff>
      <xdr:row>94</xdr:row>
      <xdr:rowOff>143982</xdr:rowOff>
    </xdr:from>
    <xdr:to>
      <xdr:col>1</xdr:col>
      <xdr:colOff>1106791</xdr:colOff>
      <xdr:row>94</xdr:row>
      <xdr:rowOff>944989</xdr:rowOff>
    </xdr:to>
    <xdr:pic>
      <xdr:nvPicPr>
        <xdr:cNvPr id="1050" name="Picture 26">
          <a:extLst>
            <a:ext uri="{FF2B5EF4-FFF2-40B4-BE49-F238E27FC236}">
              <a16:creationId xmlns:a16="http://schemas.microsoft.com/office/drawing/2014/main" id="{00000000-0008-0000-0B00-00001A04000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a:off x="1107559" y="59420494"/>
          <a:ext cx="958046" cy="775290"/>
        </a:xfrm>
        <a:prstGeom prst="rect">
          <a:avLst/>
        </a:prstGeom>
        <a:noFill/>
      </xdr:spPr>
    </xdr:pic>
    <xdr:clientData/>
  </xdr:twoCellAnchor>
  <xdr:twoCellAnchor editAs="oneCell">
    <xdr:from>
      <xdr:col>1</xdr:col>
      <xdr:colOff>173174</xdr:colOff>
      <xdr:row>97</xdr:row>
      <xdr:rowOff>193331</xdr:rowOff>
    </xdr:from>
    <xdr:to>
      <xdr:col>1</xdr:col>
      <xdr:colOff>1174079</xdr:colOff>
      <xdr:row>97</xdr:row>
      <xdr:rowOff>907974</xdr:rowOff>
    </xdr:to>
    <xdr:pic>
      <xdr:nvPicPr>
        <xdr:cNvPr id="1052" name="Picture 28">
          <a:extLst>
            <a:ext uri="{FF2B5EF4-FFF2-40B4-BE49-F238E27FC236}">
              <a16:creationId xmlns:a16="http://schemas.microsoft.com/office/drawing/2014/main" id="{00000000-0008-0000-0B00-00001C040000}"/>
            </a:ext>
          </a:extLst>
        </xdr:cNvPr>
        <xdr:cNvPicPr>
          <a:picLocks noChangeAspect="1" noChangeArrowheads="1"/>
        </xdr:cNvPicPr>
      </xdr:nvPicPr>
      <xdr:blipFill>
        <a:blip xmlns:r="http://schemas.openxmlformats.org/officeDocument/2006/relationships" r:embed="rId40" cstate="email">
          <a:extLst>
            <a:ext uri="{28A0092B-C50C-407E-A947-70E740481C1C}">
              <a14:useLocalDpi xmlns:a14="http://schemas.microsoft.com/office/drawing/2010/main"/>
            </a:ext>
          </a:extLst>
        </a:blip>
        <a:srcRect/>
        <a:stretch>
          <a:fillRect/>
        </a:stretch>
      </xdr:blipFill>
      <xdr:spPr bwMode="auto">
        <a:xfrm rot="16200000">
          <a:off x="1273690" y="63630228"/>
          <a:ext cx="710833" cy="984713"/>
        </a:xfrm>
        <a:prstGeom prst="rect">
          <a:avLst/>
        </a:prstGeom>
        <a:noFill/>
      </xdr:spPr>
    </xdr:pic>
    <xdr:clientData/>
  </xdr:twoCellAnchor>
  <xdr:twoCellAnchor editAs="oneCell">
    <xdr:from>
      <xdr:col>1</xdr:col>
      <xdr:colOff>243664</xdr:colOff>
      <xdr:row>99</xdr:row>
      <xdr:rowOff>286321</xdr:rowOff>
    </xdr:from>
    <xdr:to>
      <xdr:col>1</xdr:col>
      <xdr:colOff>1066481</xdr:colOff>
      <xdr:row>99</xdr:row>
      <xdr:rowOff>869013</xdr:rowOff>
    </xdr:to>
    <xdr:pic>
      <xdr:nvPicPr>
        <xdr:cNvPr id="1058" name="Picture 34">
          <a:extLst>
            <a:ext uri="{FF2B5EF4-FFF2-40B4-BE49-F238E27FC236}">
              <a16:creationId xmlns:a16="http://schemas.microsoft.com/office/drawing/2014/main" id="{00000000-0008-0000-0B00-000022040000}"/>
            </a:ext>
          </a:extLst>
        </xdr:cNvPr>
        <xdr:cNvPicPr>
          <a:picLocks noChangeAspect="1" noChangeArrowheads="1"/>
        </xdr:cNvPicPr>
      </xdr:nvPicPr>
      <xdr:blipFill>
        <a:blip xmlns:r="http://schemas.openxmlformats.org/officeDocument/2006/relationships" r:embed="rId41" cstate="email">
          <a:extLst>
            <a:ext uri="{28A0092B-C50C-407E-A947-70E740481C1C}">
              <a14:useLocalDpi xmlns:a14="http://schemas.microsoft.com/office/drawing/2010/main"/>
            </a:ext>
          </a:extLst>
        </a:blip>
        <a:srcRect/>
        <a:stretch>
          <a:fillRect/>
        </a:stretch>
      </xdr:blipFill>
      <xdr:spPr bwMode="auto">
        <a:xfrm>
          <a:off x="1207240" y="69231815"/>
          <a:ext cx="822817" cy="566500"/>
        </a:xfrm>
        <a:prstGeom prst="rect">
          <a:avLst/>
        </a:prstGeom>
        <a:noFill/>
      </xdr:spPr>
    </xdr:pic>
    <xdr:clientData/>
  </xdr:twoCellAnchor>
  <xdr:twoCellAnchor editAs="oneCell">
    <xdr:from>
      <xdr:col>1</xdr:col>
      <xdr:colOff>155058</xdr:colOff>
      <xdr:row>102</xdr:row>
      <xdr:rowOff>110756</xdr:rowOff>
    </xdr:from>
    <xdr:to>
      <xdr:col>1</xdr:col>
      <xdr:colOff>1022764</xdr:colOff>
      <xdr:row>102</xdr:row>
      <xdr:rowOff>1058902</xdr:rowOff>
    </xdr:to>
    <xdr:pic>
      <xdr:nvPicPr>
        <xdr:cNvPr id="1060" name="Picture 36">
          <a:extLst>
            <a:ext uri="{FF2B5EF4-FFF2-40B4-BE49-F238E27FC236}">
              <a16:creationId xmlns:a16="http://schemas.microsoft.com/office/drawing/2014/main" id="{00000000-0008-0000-0B00-000024040000}"/>
            </a:ext>
          </a:extLst>
        </xdr:cNvPr>
        <xdr:cNvPicPr>
          <a:picLocks noChangeAspect="1" noChangeArrowheads="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1118634" y="70130582"/>
          <a:ext cx="863896" cy="937978"/>
        </a:xfrm>
        <a:prstGeom prst="rect">
          <a:avLst/>
        </a:prstGeom>
        <a:noFill/>
      </xdr:spPr>
    </xdr:pic>
    <xdr:clientData/>
  </xdr:twoCellAnchor>
  <xdr:twoCellAnchor editAs="oneCell">
    <xdr:from>
      <xdr:col>1</xdr:col>
      <xdr:colOff>265814</xdr:colOff>
      <xdr:row>134</xdr:row>
      <xdr:rowOff>221511</xdr:rowOff>
    </xdr:from>
    <xdr:to>
      <xdr:col>1</xdr:col>
      <xdr:colOff>1219200</xdr:colOff>
      <xdr:row>134</xdr:row>
      <xdr:rowOff>1025247</xdr:rowOff>
    </xdr:to>
    <xdr:pic>
      <xdr:nvPicPr>
        <xdr:cNvPr id="1069" name="Picture 45">
          <a:extLst>
            <a:ext uri="{FF2B5EF4-FFF2-40B4-BE49-F238E27FC236}">
              <a16:creationId xmlns:a16="http://schemas.microsoft.com/office/drawing/2014/main" id="{00000000-0008-0000-0B00-00002D040000}"/>
            </a:ext>
          </a:extLst>
        </xdr:cNvPr>
        <xdr:cNvPicPr>
          <a:picLocks noChangeAspect="1" noChangeArrowheads="1"/>
        </xdr:cNvPicPr>
      </xdr:nvPicPr>
      <xdr:blipFill>
        <a:blip xmlns:r="http://schemas.openxmlformats.org/officeDocument/2006/relationships" r:embed="rId43" cstate="email">
          <a:extLst>
            <a:ext uri="{28A0092B-C50C-407E-A947-70E740481C1C}">
              <a14:useLocalDpi xmlns:a14="http://schemas.microsoft.com/office/drawing/2010/main"/>
            </a:ext>
          </a:extLst>
        </a:blip>
        <a:srcRect/>
        <a:stretch>
          <a:fillRect/>
        </a:stretch>
      </xdr:blipFill>
      <xdr:spPr bwMode="auto">
        <a:xfrm>
          <a:off x="1262764" y="144563361"/>
          <a:ext cx="953386" cy="803736"/>
        </a:xfrm>
        <a:prstGeom prst="rect">
          <a:avLst/>
        </a:prstGeom>
        <a:noFill/>
      </xdr:spPr>
    </xdr:pic>
    <xdr:clientData/>
  </xdr:twoCellAnchor>
  <xdr:twoCellAnchor editAs="oneCell">
    <xdr:from>
      <xdr:col>1</xdr:col>
      <xdr:colOff>387644</xdr:colOff>
      <xdr:row>138</xdr:row>
      <xdr:rowOff>66455</xdr:rowOff>
    </xdr:from>
    <xdr:to>
      <xdr:col>1</xdr:col>
      <xdr:colOff>1018708</xdr:colOff>
      <xdr:row>138</xdr:row>
      <xdr:rowOff>1022931</xdr:rowOff>
    </xdr:to>
    <xdr:pic>
      <xdr:nvPicPr>
        <xdr:cNvPr id="1071" name="Picture 47">
          <a:extLst>
            <a:ext uri="{FF2B5EF4-FFF2-40B4-BE49-F238E27FC236}">
              <a16:creationId xmlns:a16="http://schemas.microsoft.com/office/drawing/2014/main" id="{00000000-0008-0000-0B00-00002F040000}"/>
            </a:ext>
          </a:extLst>
        </xdr:cNvPr>
        <xdr:cNvPicPr>
          <a:picLocks noChangeAspect="1" noChangeArrowheads="1"/>
        </xdr:cNvPicPr>
      </xdr:nvPicPr>
      <xdr:blipFill>
        <a:blip xmlns:r="http://schemas.openxmlformats.org/officeDocument/2006/relationships" r:embed="rId44" cstate="email">
          <a:extLst>
            <a:ext uri="{28A0092B-C50C-407E-A947-70E740481C1C}">
              <a14:useLocalDpi xmlns:a14="http://schemas.microsoft.com/office/drawing/2010/main"/>
            </a:ext>
          </a:extLst>
        </a:blip>
        <a:srcRect/>
        <a:stretch>
          <a:fillRect/>
        </a:stretch>
      </xdr:blipFill>
      <xdr:spPr bwMode="auto">
        <a:xfrm>
          <a:off x="1351220" y="91572908"/>
          <a:ext cx="609157" cy="952666"/>
        </a:xfrm>
        <a:prstGeom prst="rect">
          <a:avLst/>
        </a:prstGeom>
        <a:noFill/>
      </xdr:spPr>
    </xdr:pic>
    <xdr:clientData/>
  </xdr:twoCellAnchor>
  <xdr:twoCellAnchor editAs="oneCell">
    <xdr:from>
      <xdr:col>1</xdr:col>
      <xdr:colOff>42810</xdr:colOff>
      <xdr:row>139</xdr:row>
      <xdr:rowOff>391187</xdr:rowOff>
    </xdr:from>
    <xdr:to>
      <xdr:col>1</xdr:col>
      <xdr:colOff>1218895</xdr:colOff>
      <xdr:row>139</xdr:row>
      <xdr:rowOff>829563</xdr:rowOff>
    </xdr:to>
    <xdr:pic>
      <xdr:nvPicPr>
        <xdr:cNvPr id="1073" name="Picture 49">
          <a:extLst>
            <a:ext uri="{FF2B5EF4-FFF2-40B4-BE49-F238E27FC236}">
              <a16:creationId xmlns:a16="http://schemas.microsoft.com/office/drawing/2014/main" id="{00000000-0008-0000-0B00-000031040000}"/>
            </a:ext>
          </a:extLst>
        </xdr:cNvPr>
        <xdr:cNvPicPr>
          <a:picLocks noChangeAspect="1" noChangeArrowheads="1"/>
        </xdr:cNvPicPr>
      </xdr:nvPicPr>
      <xdr:blipFill>
        <a:blip xmlns:r="http://schemas.openxmlformats.org/officeDocument/2006/relationships" r:embed="rId45" cstate="email">
          <a:extLst>
            <a:ext uri="{28A0092B-C50C-407E-A947-70E740481C1C}">
              <a14:useLocalDpi xmlns:a14="http://schemas.microsoft.com/office/drawing/2010/main"/>
            </a:ext>
          </a:extLst>
        </a:blip>
        <a:srcRect/>
        <a:stretch>
          <a:fillRect/>
        </a:stretch>
      </xdr:blipFill>
      <xdr:spPr bwMode="auto">
        <a:xfrm>
          <a:off x="1006012" y="93543547"/>
          <a:ext cx="1176085" cy="422184"/>
        </a:xfrm>
        <a:prstGeom prst="rect">
          <a:avLst/>
        </a:prstGeom>
        <a:noFill/>
      </xdr:spPr>
    </xdr:pic>
    <xdr:clientData/>
  </xdr:twoCellAnchor>
  <xdr:twoCellAnchor editAs="oneCell">
    <xdr:from>
      <xdr:col>1</xdr:col>
      <xdr:colOff>101118</xdr:colOff>
      <xdr:row>140</xdr:row>
      <xdr:rowOff>268296</xdr:rowOff>
    </xdr:from>
    <xdr:to>
      <xdr:col>1</xdr:col>
      <xdr:colOff>1211761</xdr:colOff>
      <xdr:row>140</xdr:row>
      <xdr:rowOff>952635</xdr:rowOff>
    </xdr:to>
    <xdr:pic>
      <xdr:nvPicPr>
        <xdr:cNvPr id="1075" name="Picture 51">
          <a:extLst>
            <a:ext uri="{FF2B5EF4-FFF2-40B4-BE49-F238E27FC236}">
              <a16:creationId xmlns:a16="http://schemas.microsoft.com/office/drawing/2014/main" id="{00000000-0008-0000-0B00-000033040000}"/>
            </a:ext>
          </a:extLst>
        </xdr:cNvPr>
        <xdr:cNvPicPr>
          <a:picLocks noChangeAspect="1" noChangeArrowheads="1"/>
        </xdr:cNvPicPr>
      </xdr:nvPicPr>
      <xdr:blipFill>
        <a:blip xmlns:r="http://schemas.openxmlformats.org/officeDocument/2006/relationships" r:embed="rId46" cstate="email">
          <a:extLst>
            <a:ext uri="{28A0092B-C50C-407E-A947-70E740481C1C}">
              <a14:useLocalDpi xmlns:a14="http://schemas.microsoft.com/office/drawing/2010/main"/>
            </a:ext>
          </a:extLst>
        </a:blip>
        <a:srcRect/>
        <a:stretch>
          <a:fillRect/>
        </a:stretch>
      </xdr:blipFill>
      <xdr:spPr bwMode="auto">
        <a:xfrm>
          <a:off x="1064320" y="94501583"/>
          <a:ext cx="1086831" cy="679577"/>
        </a:xfrm>
        <a:prstGeom prst="rect">
          <a:avLst/>
        </a:prstGeom>
        <a:noFill/>
      </xdr:spPr>
    </xdr:pic>
    <xdr:clientData/>
  </xdr:twoCellAnchor>
  <xdr:twoCellAnchor editAs="oneCell">
    <xdr:from>
      <xdr:col>1</xdr:col>
      <xdr:colOff>55357</xdr:colOff>
      <xdr:row>142</xdr:row>
      <xdr:rowOff>268664</xdr:rowOff>
    </xdr:from>
    <xdr:to>
      <xdr:col>1</xdr:col>
      <xdr:colOff>1174350</xdr:colOff>
      <xdr:row>142</xdr:row>
      <xdr:rowOff>828836</xdr:rowOff>
    </xdr:to>
    <xdr:pic>
      <xdr:nvPicPr>
        <xdr:cNvPr id="1077" name="Picture 53">
          <a:extLst>
            <a:ext uri="{FF2B5EF4-FFF2-40B4-BE49-F238E27FC236}">
              <a16:creationId xmlns:a16="http://schemas.microsoft.com/office/drawing/2014/main" id="{00000000-0008-0000-0B00-000035040000}"/>
            </a:ext>
          </a:extLst>
        </xdr:cNvPr>
        <xdr:cNvPicPr>
          <a:picLocks noChangeAspect="1" noChangeArrowheads="1"/>
        </xdr:cNvPicPr>
      </xdr:nvPicPr>
      <xdr:blipFill>
        <a:blip xmlns:r="http://schemas.openxmlformats.org/officeDocument/2006/relationships" r:embed="rId47" cstate="email">
          <a:extLst>
            <a:ext uri="{28A0092B-C50C-407E-A947-70E740481C1C}">
              <a14:useLocalDpi xmlns:a14="http://schemas.microsoft.com/office/drawing/2010/main"/>
            </a:ext>
          </a:extLst>
        </a:blip>
        <a:srcRect/>
        <a:stretch>
          <a:fillRect/>
        </a:stretch>
      </xdr:blipFill>
      <xdr:spPr bwMode="auto">
        <a:xfrm>
          <a:off x="1018559" y="96663804"/>
          <a:ext cx="1102801" cy="555410"/>
        </a:xfrm>
        <a:prstGeom prst="rect">
          <a:avLst/>
        </a:prstGeom>
        <a:noFill/>
      </xdr:spPr>
    </xdr:pic>
    <xdr:clientData/>
  </xdr:twoCellAnchor>
  <xdr:twoCellAnchor editAs="oneCell">
    <xdr:from>
      <xdr:col>1</xdr:col>
      <xdr:colOff>21404</xdr:colOff>
      <xdr:row>141</xdr:row>
      <xdr:rowOff>321067</xdr:rowOff>
    </xdr:from>
    <xdr:to>
      <xdr:col>1</xdr:col>
      <xdr:colOff>1211776</xdr:colOff>
      <xdr:row>141</xdr:row>
      <xdr:rowOff>754681</xdr:rowOff>
    </xdr:to>
    <xdr:pic>
      <xdr:nvPicPr>
        <xdr:cNvPr id="83" name="Picture 49">
          <a:extLst>
            <a:ext uri="{FF2B5EF4-FFF2-40B4-BE49-F238E27FC236}">
              <a16:creationId xmlns:a16="http://schemas.microsoft.com/office/drawing/2014/main" id="{00000000-0008-0000-0B00-000053000000}"/>
            </a:ext>
          </a:extLst>
        </xdr:cNvPr>
        <xdr:cNvPicPr>
          <a:picLocks noChangeAspect="1" noChangeArrowheads="1"/>
        </xdr:cNvPicPr>
      </xdr:nvPicPr>
      <xdr:blipFill>
        <a:blip xmlns:r="http://schemas.openxmlformats.org/officeDocument/2006/relationships" r:embed="rId48" cstate="email">
          <a:extLst>
            <a:ext uri="{28A0092B-C50C-407E-A947-70E740481C1C}">
              <a14:useLocalDpi xmlns:a14="http://schemas.microsoft.com/office/drawing/2010/main"/>
            </a:ext>
          </a:extLst>
        </a:blip>
        <a:srcRect/>
        <a:stretch>
          <a:fillRect/>
        </a:stretch>
      </xdr:blipFill>
      <xdr:spPr bwMode="auto">
        <a:xfrm>
          <a:off x="984606" y="95635280"/>
          <a:ext cx="1176085" cy="422184"/>
        </a:xfrm>
        <a:prstGeom prst="rect">
          <a:avLst/>
        </a:prstGeom>
        <a:noFill/>
      </xdr:spPr>
    </xdr:pic>
    <xdr:clientData/>
  </xdr:twoCellAnchor>
  <xdr:twoCellAnchor editAs="oneCell">
    <xdr:from>
      <xdr:col>1</xdr:col>
      <xdr:colOff>117725</xdr:colOff>
      <xdr:row>147</xdr:row>
      <xdr:rowOff>224747</xdr:rowOff>
    </xdr:from>
    <xdr:to>
      <xdr:col>1</xdr:col>
      <xdr:colOff>1211970</xdr:colOff>
      <xdr:row>147</xdr:row>
      <xdr:rowOff>904479</xdr:rowOff>
    </xdr:to>
    <xdr:pic>
      <xdr:nvPicPr>
        <xdr:cNvPr id="86" name="Picture 56">
          <a:extLst>
            <a:ext uri="{FF2B5EF4-FFF2-40B4-BE49-F238E27FC236}">
              <a16:creationId xmlns:a16="http://schemas.microsoft.com/office/drawing/2014/main" id="{00000000-0008-0000-0B00-000056000000}"/>
            </a:ext>
          </a:extLst>
        </xdr:cNvPr>
        <xdr:cNvPicPr>
          <a:picLocks noChangeAspect="1" noChangeArrowheads="1"/>
        </xdr:cNvPicPr>
      </xdr:nvPicPr>
      <xdr:blipFill>
        <a:blip xmlns:r="http://schemas.openxmlformats.org/officeDocument/2006/relationships" r:embed="rId49" cstate="email">
          <a:extLst>
            <a:ext uri="{28A0092B-C50C-407E-A947-70E740481C1C}">
              <a14:useLocalDpi xmlns:a14="http://schemas.microsoft.com/office/drawing/2010/main"/>
            </a:ext>
          </a:extLst>
        </a:blip>
        <a:srcRect/>
        <a:stretch>
          <a:fillRect/>
        </a:stretch>
      </xdr:blipFill>
      <xdr:spPr bwMode="auto">
        <a:xfrm>
          <a:off x="1080927" y="99862668"/>
          <a:ext cx="1071385" cy="663540"/>
        </a:xfrm>
        <a:prstGeom prst="rect">
          <a:avLst/>
        </a:prstGeom>
        <a:noFill/>
      </xdr:spPr>
    </xdr:pic>
    <xdr:clientData/>
  </xdr:twoCellAnchor>
  <xdr:twoCellAnchor editAs="oneCell">
    <xdr:from>
      <xdr:col>1</xdr:col>
      <xdr:colOff>42809</xdr:colOff>
      <xdr:row>146</xdr:row>
      <xdr:rowOff>149833</xdr:rowOff>
    </xdr:from>
    <xdr:to>
      <xdr:col>1</xdr:col>
      <xdr:colOff>1175116</xdr:colOff>
      <xdr:row>146</xdr:row>
      <xdr:rowOff>983006</xdr:rowOff>
    </xdr:to>
    <xdr:pic>
      <xdr:nvPicPr>
        <xdr:cNvPr id="1084" name="Picture 60">
          <a:extLst>
            <a:ext uri="{FF2B5EF4-FFF2-40B4-BE49-F238E27FC236}">
              <a16:creationId xmlns:a16="http://schemas.microsoft.com/office/drawing/2014/main" id="{00000000-0008-0000-0B00-00003C040000}"/>
            </a:ext>
          </a:extLst>
        </xdr:cNvPr>
        <xdr:cNvPicPr>
          <a:picLocks noChangeAspect="1" noChangeArrowheads="1"/>
        </xdr:cNvPicPr>
      </xdr:nvPicPr>
      <xdr:blipFill>
        <a:blip xmlns:r="http://schemas.openxmlformats.org/officeDocument/2006/relationships" r:embed="rId50" cstate="email">
          <a:extLst>
            <a:ext uri="{28A0092B-C50C-407E-A947-70E740481C1C}">
              <a14:useLocalDpi xmlns:a14="http://schemas.microsoft.com/office/drawing/2010/main"/>
            </a:ext>
          </a:extLst>
        </a:blip>
        <a:srcRect/>
        <a:stretch>
          <a:fillRect/>
        </a:stretch>
      </xdr:blipFill>
      <xdr:spPr bwMode="auto">
        <a:xfrm>
          <a:off x="1068148" y="92844892"/>
          <a:ext cx="1123735" cy="816981"/>
        </a:xfrm>
        <a:prstGeom prst="rect">
          <a:avLst/>
        </a:prstGeom>
        <a:noFill/>
      </xdr:spPr>
    </xdr:pic>
    <xdr:clientData/>
  </xdr:twoCellAnchor>
  <xdr:twoCellAnchor editAs="oneCell">
    <xdr:from>
      <xdr:col>1</xdr:col>
      <xdr:colOff>111899</xdr:colOff>
      <xdr:row>70</xdr:row>
      <xdr:rowOff>164659</xdr:rowOff>
    </xdr:from>
    <xdr:to>
      <xdr:col>1</xdr:col>
      <xdr:colOff>1210082</xdr:colOff>
      <xdr:row>70</xdr:row>
      <xdr:rowOff>905656</xdr:rowOff>
    </xdr:to>
    <xdr:pic>
      <xdr:nvPicPr>
        <xdr:cNvPr id="1097" name="Picture 73">
          <a:extLst>
            <a:ext uri="{FF2B5EF4-FFF2-40B4-BE49-F238E27FC236}">
              <a16:creationId xmlns:a16="http://schemas.microsoft.com/office/drawing/2014/main" id="{00000000-0008-0000-0B00-000049040000}"/>
            </a:ext>
          </a:extLst>
        </xdr:cNvPr>
        <xdr:cNvPicPr>
          <a:picLocks noChangeAspect="1" noChangeArrowheads="1"/>
        </xdr:cNvPicPr>
      </xdr:nvPicPr>
      <xdr:blipFill>
        <a:blip xmlns:r="http://schemas.openxmlformats.org/officeDocument/2006/relationships" r:embed="rId51" cstate="email">
          <a:extLst>
            <a:ext uri="{28A0092B-C50C-407E-A947-70E740481C1C}">
              <a14:useLocalDpi xmlns:a14="http://schemas.microsoft.com/office/drawing/2010/main"/>
            </a:ext>
          </a:extLst>
        </a:blip>
        <a:srcRect/>
        <a:stretch>
          <a:fillRect/>
        </a:stretch>
      </xdr:blipFill>
      <xdr:spPr bwMode="auto">
        <a:xfrm rot="16200000" flipH="1">
          <a:off x="1251313" y="47741874"/>
          <a:ext cx="734330" cy="1086753"/>
        </a:xfrm>
        <a:prstGeom prst="rect">
          <a:avLst/>
        </a:prstGeom>
        <a:noFill/>
        <a:ln w="1">
          <a:noFill/>
          <a:miter lim="800000"/>
          <a:headEnd/>
          <a:tailEnd type="none" w="med" len="med"/>
        </a:ln>
        <a:effectLst/>
      </xdr:spPr>
    </xdr:pic>
    <xdr:clientData/>
  </xdr:twoCellAnchor>
  <xdr:twoCellAnchor editAs="oneCell">
    <xdr:from>
      <xdr:col>1</xdr:col>
      <xdr:colOff>244078</xdr:colOff>
      <xdr:row>69</xdr:row>
      <xdr:rowOff>208359</xdr:rowOff>
    </xdr:from>
    <xdr:to>
      <xdr:col>1</xdr:col>
      <xdr:colOff>1173115</xdr:colOff>
      <xdr:row>69</xdr:row>
      <xdr:rowOff>908209</xdr:rowOff>
    </xdr:to>
    <xdr:pic>
      <xdr:nvPicPr>
        <xdr:cNvPr id="1100" name="Picture 76">
          <a:extLst>
            <a:ext uri="{FF2B5EF4-FFF2-40B4-BE49-F238E27FC236}">
              <a16:creationId xmlns:a16="http://schemas.microsoft.com/office/drawing/2014/main" id="{00000000-0008-0000-0B00-00004C040000}"/>
            </a:ext>
          </a:extLst>
        </xdr:cNvPr>
        <xdr:cNvPicPr>
          <a:picLocks noChangeAspect="1" noChangeArrowheads="1"/>
        </xdr:cNvPicPr>
      </xdr:nvPicPr>
      <xdr:blipFill>
        <a:blip xmlns:r="http://schemas.openxmlformats.org/officeDocument/2006/relationships" r:embed="rId52" cstate="email">
          <a:extLst>
            <a:ext uri="{28A0092B-C50C-407E-A947-70E740481C1C}">
              <a14:useLocalDpi xmlns:a14="http://schemas.microsoft.com/office/drawing/2010/main"/>
            </a:ext>
          </a:extLst>
        </a:blip>
        <a:srcRect/>
        <a:stretch>
          <a:fillRect/>
        </a:stretch>
      </xdr:blipFill>
      <xdr:spPr bwMode="auto">
        <a:xfrm>
          <a:off x="1208484" y="46732031"/>
          <a:ext cx="920465" cy="684610"/>
        </a:xfrm>
        <a:prstGeom prst="rect">
          <a:avLst/>
        </a:prstGeom>
        <a:noFill/>
      </xdr:spPr>
    </xdr:pic>
    <xdr:clientData/>
  </xdr:twoCellAnchor>
  <xdr:twoCellAnchor editAs="oneCell">
    <xdr:from>
      <xdr:col>1</xdr:col>
      <xdr:colOff>126352</xdr:colOff>
      <xdr:row>65</xdr:row>
      <xdr:rowOff>146478</xdr:rowOff>
    </xdr:from>
    <xdr:to>
      <xdr:col>1</xdr:col>
      <xdr:colOff>1212849</xdr:colOff>
      <xdr:row>65</xdr:row>
      <xdr:rowOff>982192</xdr:rowOff>
    </xdr:to>
    <xdr:pic>
      <xdr:nvPicPr>
        <xdr:cNvPr id="1101" name="Picture 77">
          <a:extLst>
            <a:ext uri="{FF2B5EF4-FFF2-40B4-BE49-F238E27FC236}">
              <a16:creationId xmlns:a16="http://schemas.microsoft.com/office/drawing/2014/main" id="{00000000-0008-0000-0B00-00004D040000}"/>
            </a:ext>
          </a:extLst>
        </xdr:cNvPr>
        <xdr:cNvPicPr>
          <a:picLocks noChangeAspect="1" noChangeArrowheads="1"/>
        </xdr:cNvPicPr>
      </xdr:nvPicPr>
      <xdr:blipFill>
        <a:blip xmlns:r="http://schemas.openxmlformats.org/officeDocument/2006/relationships" r:embed="rId53" cstate="email">
          <a:extLst>
            <a:ext uri="{28A0092B-C50C-407E-A947-70E740481C1C}">
              <a14:useLocalDpi xmlns:a14="http://schemas.microsoft.com/office/drawing/2010/main"/>
            </a:ext>
          </a:extLst>
        </a:blip>
        <a:srcRect/>
        <a:stretch>
          <a:fillRect/>
        </a:stretch>
      </xdr:blipFill>
      <xdr:spPr bwMode="auto">
        <a:xfrm rot="5400000">
          <a:off x="1248694" y="69864736"/>
          <a:ext cx="835714" cy="1086497"/>
        </a:xfrm>
        <a:prstGeom prst="rect">
          <a:avLst/>
        </a:prstGeom>
        <a:noFill/>
        <a:ln w="1">
          <a:noFill/>
          <a:miter lim="800000"/>
          <a:headEnd/>
          <a:tailEnd type="none" w="med" len="med"/>
        </a:ln>
        <a:effectLst/>
      </xdr:spPr>
    </xdr:pic>
    <xdr:clientData/>
  </xdr:twoCellAnchor>
  <xdr:twoCellAnchor editAs="oneCell">
    <xdr:from>
      <xdr:col>1</xdr:col>
      <xdr:colOff>242045</xdr:colOff>
      <xdr:row>64</xdr:row>
      <xdr:rowOff>75101</xdr:rowOff>
    </xdr:from>
    <xdr:to>
      <xdr:col>1</xdr:col>
      <xdr:colOff>1020536</xdr:colOff>
      <xdr:row>64</xdr:row>
      <xdr:rowOff>1030255</xdr:rowOff>
    </xdr:to>
    <xdr:pic>
      <xdr:nvPicPr>
        <xdr:cNvPr id="1102" name="Picture 78">
          <a:extLst>
            <a:ext uri="{FF2B5EF4-FFF2-40B4-BE49-F238E27FC236}">
              <a16:creationId xmlns:a16="http://schemas.microsoft.com/office/drawing/2014/main" id="{00000000-0008-0000-0B00-00004E040000}"/>
            </a:ext>
          </a:extLst>
        </xdr:cNvPr>
        <xdr:cNvPicPr>
          <a:picLocks noChangeAspect="1" noChangeArrowheads="1"/>
        </xdr:cNvPicPr>
      </xdr:nvPicPr>
      <xdr:blipFill>
        <a:blip xmlns:r="http://schemas.openxmlformats.org/officeDocument/2006/relationships" r:embed="rId54" cstate="email">
          <a:extLst>
            <a:ext uri="{28A0092B-C50C-407E-A947-70E740481C1C}">
              <a14:useLocalDpi xmlns:a14="http://schemas.microsoft.com/office/drawing/2010/main"/>
            </a:ext>
          </a:extLst>
        </a:blip>
        <a:srcRect/>
        <a:stretch>
          <a:fillRect/>
        </a:stretch>
      </xdr:blipFill>
      <xdr:spPr bwMode="auto">
        <a:xfrm>
          <a:off x="1269385" y="37882548"/>
          <a:ext cx="778491" cy="955154"/>
        </a:xfrm>
        <a:prstGeom prst="rect">
          <a:avLst/>
        </a:prstGeom>
        <a:noFill/>
        <a:ln w="1">
          <a:noFill/>
          <a:miter lim="800000"/>
          <a:headEnd/>
          <a:tailEnd type="none" w="med" len="med"/>
        </a:ln>
        <a:effectLst/>
      </xdr:spPr>
    </xdr:pic>
    <xdr:clientData/>
  </xdr:twoCellAnchor>
  <xdr:twoCellAnchor editAs="oneCell">
    <xdr:from>
      <xdr:col>1</xdr:col>
      <xdr:colOff>0</xdr:colOff>
      <xdr:row>103</xdr:row>
      <xdr:rowOff>0</xdr:rowOff>
    </xdr:from>
    <xdr:to>
      <xdr:col>1</xdr:col>
      <xdr:colOff>304800</xdr:colOff>
      <xdr:row>103</xdr:row>
      <xdr:rowOff>304800</xdr:rowOff>
    </xdr:to>
    <xdr:sp macro="" textlink="">
      <xdr:nvSpPr>
        <xdr:cNvPr id="1105" name="AutoShape 81" descr="Купить Удлинители и колодки в Каменском - магазин ⋆ Магазин &quot;СВІТЛО&quot; |  Магазин Электротоваров (Каменское)">
          <a:extLst>
            <a:ext uri="{FF2B5EF4-FFF2-40B4-BE49-F238E27FC236}">
              <a16:creationId xmlns:a16="http://schemas.microsoft.com/office/drawing/2014/main" id="{00000000-0008-0000-0B00-000051040000}"/>
            </a:ext>
          </a:extLst>
        </xdr:cNvPr>
        <xdr:cNvSpPr>
          <a:spLocks noChangeAspect="1" noChangeArrowheads="1"/>
        </xdr:cNvSpPr>
      </xdr:nvSpPr>
      <xdr:spPr bwMode="auto">
        <a:xfrm>
          <a:off x="962025" y="71227950"/>
          <a:ext cx="304800" cy="304800"/>
        </a:xfrm>
        <a:prstGeom prst="rect">
          <a:avLst/>
        </a:prstGeom>
        <a:noFill/>
      </xdr:spPr>
    </xdr:sp>
    <xdr:clientData/>
  </xdr:twoCellAnchor>
  <xdr:twoCellAnchor editAs="oneCell">
    <xdr:from>
      <xdr:col>3</xdr:col>
      <xdr:colOff>0</xdr:colOff>
      <xdr:row>103</xdr:row>
      <xdr:rowOff>0</xdr:rowOff>
    </xdr:from>
    <xdr:to>
      <xdr:col>3</xdr:col>
      <xdr:colOff>304800</xdr:colOff>
      <xdr:row>103</xdr:row>
      <xdr:rowOff>304800</xdr:rowOff>
    </xdr:to>
    <xdr:sp macro="" textlink="">
      <xdr:nvSpPr>
        <xdr:cNvPr id="1106" name="AutoShape 82" descr="Купить Удлинители и колодки в Каменском - магазин ⋆ Магазин &quot;СВІТЛО&quot; |  Магазин Электротоваров (Каменское)">
          <a:extLst>
            <a:ext uri="{FF2B5EF4-FFF2-40B4-BE49-F238E27FC236}">
              <a16:creationId xmlns:a16="http://schemas.microsoft.com/office/drawing/2014/main" id="{00000000-0008-0000-0B00-000052040000}"/>
            </a:ext>
          </a:extLst>
        </xdr:cNvPr>
        <xdr:cNvSpPr>
          <a:spLocks noChangeAspect="1" noChangeArrowheads="1"/>
        </xdr:cNvSpPr>
      </xdr:nvSpPr>
      <xdr:spPr bwMode="auto">
        <a:xfrm>
          <a:off x="3981450" y="71227950"/>
          <a:ext cx="304800" cy="304800"/>
        </a:xfrm>
        <a:prstGeom prst="rect">
          <a:avLst/>
        </a:prstGeom>
        <a:noFill/>
      </xdr:spPr>
    </xdr:sp>
    <xdr:clientData/>
  </xdr:twoCellAnchor>
  <xdr:twoCellAnchor editAs="oneCell">
    <xdr:from>
      <xdr:col>1</xdr:col>
      <xdr:colOff>228315</xdr:colOff>
      <xdr:row>5</xdr:row>
      <xdr:rowOff>42835</xdr:rowOff>
    </xdr:from>
    <xdr:to>
      <xdr:col>1</xdr:col>
      <xdr:colOff>1094506</xdr:colOff>
      <xdr:row>5</xdr:row>
      <xdr:rowOff>676288</xdr:rowOff>
    </xdr:to>
    <xdr:pic>
      <xdr:nvPicPr>
        <xdr:cNvPr id="33" name="Рисунок 32">
          <a:extLst>
            <a:ext uri="{FF2B5EF4-FFF2-40B4-BE49-F238E27FC236}">
              <a16:creationId xmlns:a16="http://schemas.microsoft.com/office/drawing/2014/main" id="{00000000-0008-0000-0B00-000021000000}"/>
            </a:ext>
          </a:extLst>
        </xdr:cNvPr>
        <xdr:cNvPicPr>
          <a:picLocks noChangeAspect="1" noChangeArrowheads="1"/>
        </xdr:cNvPicPr>
      </xdr:nvPicPr>
      <xdr:blipFill>
        <a:blip xmlns:r="http://schemas.openxmlformats.org/officeDocument/2006/relationships" r:embed="rId55" cstate="email">
          <a:extLst>
            <a:ext uri="{28A0092B-C50C-407E-A947-70E740481C1C}">
              <a14:useLocalDpi xmlns:a14="http://schemas.microsoft.com/office/drawing/2010/main"/>
            </a:ext>
          </a:extLst>
        </a:blip>
        <a:srcRect/>
        <a:stretch>
          <a:fillRect/>
        </a:stretch>
      </xdr:blipFill>
      <xdr:spPr bwMode="auto">
        <a:xfrm>
          <a:off x="1234326" y="113322554"/>
          <a:ext cx="849046" cy="6353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172</xdr:row>
      <xdr:rowOff>0</xdr:rowOff>
    </xdr:from>
    <xdr:to>
      <xdr:col>1</xdr:col>
      <xdr:colOff>304800</xdr:colOff>
      <xdr:row>172</xdr:row>
      <xdr:rowOff>304800</xdr:rowOff>
    </xdr:to>
    <xdr:sp macro="" textlink="">
      <xdr:nvSpPr>
        <xdr:cNvPr id="12291" name="AutoShape 3" descr="Hikvision ISD-SMG318LT-F">
          <a:extLst>
            <a:ext uri="{FF2B5EF4-FFF2-40B4-BE49-F238E27FC236}">
              <a16:creationId xmlns:a16="http://schemas.microsoft.com/office/drawing/2014/main" id="{00000000-0008-0000-0B00-000003300000}"/>
            </a:ext>
          </a:extLst>
        </xdr:cNvPr>
        <xdr:cNvSpPr>
          <a:spLocks noChangeAspect="1" noChangeArrowheads="1"/>
        </xdr:cNvSpPr>
      </xdr:nvSpPr>
      <xdr:spPr bwMode="auto">
        <a:xfrm>
          <a:off x="1003300" y="114998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263989</xdr:colOff>
      <xdr:row>172</xdr:row>
      <xdr:rowOff>78483</xdr:rowOff>
    </xdr:from>
    <xdr:to>
      <xdr:col>1</xdr:col>
      <xdr:colOff>1172765</xdr:colOff>
      <xdr:row>172</xdr:row>
      <xdr:rowOff>563202</xdr:rowOff>
    </xdr:to>
    <xdr:pic>
      <xdr:nvPicPr>
        <xdr:cNvPr id="41" name="Рисунок 40">
          <a:extLst>
            <a:ext uri="{FF2B5EF4-FFF2-40B4-BE49-F238E27FC236}">
              <a16:creationId xmlns:a16="http://schemas.microsoft.com/office/drawing/2014/main" id="{00000000-0008-0000-0B00-000029000000}"/>
            </a:ext>
          </a:extLst>
        </xdr:cNvPr>
        <xdr:cNvPicPr>
          <a:picLocks noChangeAspect="1" noChangeArrowheads="1"/>
        </xdr:cNvPicPr>
      </xdr:nvPicPr>
      <xdr:blipFill>
        <a:blip xmlns:r="http://schemas.openxmlformats.org/officeDocument/2006/relationships" r:embed="rId56" cstate="email">
          <a:extLst>
            <a:ext uri="{28A0092B-C50C-407E-A947-70E740481C1C}">
              <a14:useLocalDpi xmlns:a14="http://schemas.microsoft.com/office/drawing/2010/main"/>
            </a:ext>
          </a:extLst>
        </a:blip>
        <a:srcRect/>
        <a:stretch>
          <a:fillRect/>
        </a:stretch>
      </xdr:blipFill>
      <xdr:spPr bwMode="auto">
        <a:xfrm>
          <a:off x="1270000" y="114770899"/>
          <a:ext cx="892584" cy="4637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372032</xdr:colOff>
      <xdr:row>66</xdr:row>
      <xdr:rowOff>116283</xdr:rowOff>
    </xdr:from>
    <xdr:to>
      <xdr:col>1</xdr:col>
      <xdr:colOff>1068811</xdr:colOff>
      <xdr:row>66</xdr:row>
      <xdr:rowOff>983484</xdr:rowOff>
    </xdr:to>
    <xdr:pic>
      <xdr:nvPicPr>
        <xdr:cNvPr id="40" name="Picture 78">
          <a:extLst>
            <a:ext uri="{FF2B5EF4-FFF2-40B4-BE49-F238E27FC236}">
              <a16:creationId xmlns:a16="http://schemas.microsoft.com/office/drawing/2014/main" id="{00000000-0008-0000-0B00-000028000000}"/>
            </a:ext>
          </a:extLst>
        </xdr:cNvPr>
        <xdr:cNvPicPr>
          <a:picLocks noChangeAspect="1" noChangeArrowheads="1"/>
        </xdr:cNvPicPr>
      </xdr:nvPicPr>
      <xdr:blipFill>
        <a:blip xmlns:r="http://schemas.openxmlformats.org/officeDocument/2006/relationships" r:embed="rId57" cstate="email">
          <a:extLst>
            <a:ext uri="{28A0092B-C50C-407E-A947-70E740481C1C}">
              <a14:useLocalDpi xmlns:a14="http://schemas.microsoft.com/office/drawing/2010/main"/>
            </a:ext>
          </a:extLst>
        </a:blip>
        <a:srcRect/>
        <a:stretch>
          <a:fillRect/>
        </a:stretch>
      </xdr:blipFill>
      <xdr:spPr bwMode="auto">
        <a:xfrm>
          <a:off x="1402973" y="41174636"/>
          <a:ext cx="692017" cy="863391"/>
        </a:xfrm>
        <a:prstGeom prst="rect">
          <a:avLst/>
        </a:prstGeom>
        <a:noFill/>
        <a:ln w="1">
          <a:noFill/>
          <a:miter lim="800000"/>
          <a:headEnd/>
          <a:tailEnd type="none" w="med" len="med"/>
        </a:ln>
        <a:effectLst/>
      </xdr:spPr>
    </xdr:pic>
    <xdr:clientData/>
  </xdr:twoCellAnchor>
  <xdr:twoCellAnchor editAs="oneCell">
    <xdr:from>
      <xdr:col>1</xdr:col>
      <xdr:colOff>254935</xdr:colOff>
      <xdr:row>96</xdr:row>
      <xdr:rowOff>103654</xdr:rowOff>
    </xdr:from>
    <xdr:to>
      <xdr:col>1</xdr:col>
      <xdr:colOff>1219101</xdr:colOff>
      <xdr:row>96</xdr:row>
      <xdr:rowOff>1018894</xdr:rowOff>
    </xdr:to>
    <xdr:pic>
      <xdr:nvPicPr>
        <xdr:cNvPr id="42" name="Picture 41">
          <a:extLst>
            <a:ext uri="{FF2B5EF4-FFF2-40B4-BE49-F238E27FC236}">
              <a16:creationId xmlns:a16="http://schemas.microsoft.com/office/drawing/2014/main" id="{00000000-0008-0000-0B00-00002A000000}"/>
            </a:ext>
          </a:extLst>
        </xdr:cNvPr>
        <xdr:cNvPicPr>
          <a:picLocks noChangeAspect="1"/>
        </xdr:cNvPicPr>
      </xdr:nvPicPr>
      <xdr:blipFill rotWithShape="1">
        <a:blip xmlns:r="http://schemas.openxmlformats.org/officeDocument/2006/relationships" r:embed="rId58" cstate="email">
          <a:extLst>
            <a:ext uri="{28A0092B-C50C-407E-A947-70E740481C1C}">
              <a14:useLocalDpi xmlns:a14="http://schemas.microsoft.com/office/drawing/2010/main"/>
            </a:ext>
          </a:extLst>
        </a:blip>
        <a:srcRect/>
        <a:stretch/>
      </xdr:blipFill>
      <xdr:spPr>
        <a:xfrm>
          <a:off x="1280274" y="57298478"/>
          <a:ext cx="959404" cy="910478"/>
        </a:xfrm>
        <a:prstGeom prst="rect">
          <a:avLst/>
        </a:prstGeom>
      </xdr:spPr>
    </xdr:pic>
    <xdr:clientData/>
  </xdr:twoCellAnchor>
  <xdr:twoCellAnchor editAs="oneCell">
    <xdr:from>
      <xdr:col>1</xdr:col>
      <xdr:colOff>403412</xdr:colOff>
      <xdr:row>92</xdr:row>
      <xdr:rowOff>229062</xdr:rowOff>
    </xdr:from>
    <xdr:to>
      <xdr:col>1</xdr:col>
      <xdr:colOff>868904</xdr:colOff>
      <xdr:row>92</xdr:row>
      <xdr:rowOff>945022</xdr:rowOff>
    </xdr:to>
    <xdr:pic>
      <xdr:nvPicPr>
        <xdr:cNvPr id="43" name="Picture 42">
          <a:extLst>
            <a:ext uri="{FF2B5EF4-FFF2-40B4-BE49-F238E27FC236}">
              <a16:creationId xmlns:a16="http://schemas.microsoft.com/office/drawing/2014/main" id="{00000000-0008-0000-0B00-00002B00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1428751" y="53120827"/>
          <a:ext cx="442632" cy="696910"/>
        </a:xfrm>
        <a:prstGeom prst="rect">
          <a:avLst/>
        </a:prstGeom>
      </xdr:spPr>
    </xdr:pic>
    <xdr:clientData/>
  </xdr:twoCellAnchor>
  <xdr:twoCellAnchor>
    <xdr:from>
      <xdr:col>1</xdr:col>
      <xdr:colOff>95250</xdr:colOff>
      <xdr:row>7</xdr:row>
      <xdr:rowOff>299357</xdr:rowOff>
    </xdr:from>
    <xdr:to>
      <xdr:col>1</xdr:col>
      <xdr:colOff>1266413</xdr:colOff>
      <xdr:row>7</xdr:row>
      <xdr:rowOff>929119</xdr:rowOff>
    </xdr:to>
    <xdr:pic>
      <xdr:nvPicPr>
        <xdr:cNvPr id="49" name="Picture 1" descr="Picture">
          <a:extLst>
            <a:ext uri="{FF2B5EF4-FFF2-40B4-BE49-F238E27FC236}">
              <a16:creationId xmlns:a16="http://schemas.microsoft.com/office/drawing/2014/main" id="{00000000-0008-0000-0B00-00003100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1129393" y="59599286"/>
          <a:ext cx="1171163" cy="629762"/>
        </a:xfrm>
        <a:prstGeom prst="rect">
          <a:avLst/>
        </a:prstGeom>
      </xdr:spPr>
    </xdr:pic>
    <xdr:clientData/>
  </xdr:twoCellAnchor>
  <xdr:twoCellAnchor>
    <xdr:from>
      <xdr:col>1</xdr:col>
      <xdr:colOff>95250</xdr:colOff>
      <xdr:row>6</xdr:row>
      <xdr:rowOff>285750</xdr:rowOff>
    </xdr:from>
    <xdr:to>
      <xdr:col>1</xdr:col>
      <xdr:colOff>1228900</xdr:colOff>
      <xdr:row>6</xdr:row>
      <xdr:rowOff>915512</xdr:rowOff>
    </xdr:to>
    <xdr:pic>
      <xdr:nvPicPr>
        <xdr:cNvPr id="50" name="Picture 1" descr="Picture">
          <a:extLst>
            <a:ext uri="{FF2B5EF4-FFF2-40B4-BE49-F238E27FC236}">
              <a16:creationId xmlns:a16="http://schemas.microsoft.com/office/drawing/2014/main" id="{00000000-0008-0000-0B00-00003200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1129393" y="60660643"/>
          <a:ext cx="1133650" cy="629762"/>
        </a:xfrm>
        <a:prstGeom prst="rect">
          <a:avLst/>
        </a:prstGeom>
      </xdr:spPr>
    </xdr:pic>
    <xdr:clientData/>
  </xdr:twoCellAnchor>
  <xdr:twoCellAnchor editAs="oneCell">
    <xdr:from>
      <xdr:col>1</xdr:col>
      <xdr:colOff>100853</xdr:colOff>
      <xdr:row>60</xdr:row>
      <xdr:rowOff>190499</xdr:rowOff>
    </xdr:from>
    <xdr:to>
      <xdr:col>1</xdr:col>
      <xdr:colOff>1211161</xdr:colOff>
      <xdr:row>60</xdr:row>
      <xdr:rowOff>874058</xdr:rowOff>
    </xdr:to>
    <xdr:pic>
      <xdr:nvPicPr>
        <xdr:cNvPr id="44" name="Picture 184">
          <a:extLst>
            <a:ext uri="{FF2B5EF4-FFF2-40B4-BE49-F238E27FC236}">
              <a16:creationId xmlns:a16="http://schemas.microsoft.com/office/drawing/2014/main" id="{00000000-0008-0000-0B00-00002C000000}"/>
            </a:ext>
          </a:extLst>
        </xdr:cNvPr>
        <xdr:cNvPicPr>
          <a:picLocks noChangeAspect="1" noChangeArrowheads="1"/>
        </xdr:cNvPicPr>
      </xdr:nvPicPr>
      <xdr:blipFill>
        <a:blip xmlns:r="http://schemas.openxmlformats.org/officeDocument/2006/relationships" r:embed="rId62" cstate="email">
          <a:extLst>
            <a:ext uri="{28A0092B-C50C-407E-A947-70E740481C1C}">
              <a14:useLocalDpi xmlns:a14="http://schemas.microsoft.com/office/drawing/2010/main"/>
            </a:ext>
          </a:extLst>
        </a:blip>
        <a:srcRect/>
        <a:stretch>
          <a:fillRect/>
        </a:stretch>
      </xdr:blipFill>
      <xdr:spPr bwMode="auto">
        <a:xfrm>
          <a:off x="1131794" y="33718499"/>
          <a:ext cx="1094116" cy="6835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1</xdr:col>
      <xdr:colOff>235696</xdr:colOff>
      <xdr:row>67</xdr:row>
      <xdr:rowOff>112627</xdr:rowOff>
    </xdr:from>
    <xdr:to>
      <xdr:col>1</xdr:col>
      <xdr:colOff>1530350</xdr:colOff>
      <xdr:row>67</xdr:row>
      <xdr:rowOff>824288</xdr:rowOff>
    </xdr:to>
    <xdr:pic>
      <xdr:nvPicPr>
        <xdr:cNvPr id="48" name="Picture 1">
          <a:extLst>
            <a:ext uri="{FF2B5EF4-FFF2-40B4-BE49-F238E27FC236}">
              <a16:creationId xmlns:a16="http://schemas.microsoft.com/office/drawing/2014/main" id="{00000000-0008-0000-0B00-000030000000}"/>
            </a:ext>
          </a:extLst>
        </xdr:cNvPr>
        <xdr:cNvPicPr>
          <a:picLocks noChangeAspect="1" noChangeArrowheads="1"/>
        </xdr:cNvPicPr>
      </xdr:nvPicPr>
      <xdr:blipFill>
        <a:blip xmlns:r="http://schemas.openxmlformats.org/officeDocument/2006/relationships" r:embed="rId63" cstate="email">
          <a:extLst>
            <a:ext uri="{28A0092B-C50C-407E-A947-70E740481C1C}">
              <a14:useLocalDpi xmlns:a14="http://schemas.microsoft.com/office/drawing/2010/main"/>
            </a:ext>
          </a:extLst>
        </a:blip>
        <a:srcRect/>
        <a:stretch>
          <a:fillRect/>
        </a:stretch>
      </xdr:blipFill>
      <xdr:spPr bwMode="auto">
        <a:xfrm rot="5400000">
          <a:off x="1524142" y="71811081"/>
          <a:ext cx="711661" cy="1294654"/>
        </a:xfrm>
        <a:prstGeom prst="rect">
          <a:avLst/>
        </a:prstGeom>
        <a:noFill/>
        <a:ln w="1">
          <a:noFill/>
          <a:miter lim="800000"/>
          <a:headEnd/>
          <a:tailEnd type="none" w="med" len="med"/>
        </a:ln>
        <a:effectLst/>
      </xdr:spPr>
    </xdr:pic>
    <xdr:clientData/>
  </xdr:twoCellAnchor>
  <xdr:twoCellAnchor editAs="oneCell">
    <xdr:from>
      <xdr:col>1</xdr:col>
      <xdr:colOff>134470</xdr:colOff>
      <xdr:row>173</xdr:row>
      <xdr:rowOff>179294</xdr:rowOff>
    </xdr:from>
    <xdr:to>
      <xdr:col>1</xdr:col>
      <xdr:colOff>1133318</xdr:colOff>
      <xdr:row>173</xdr:row>
      <xdr:rowOff>756004</xdr:rowOff>
    </xdr:to>
    <xdr:pic>
      <xdr:nvPicPr>
        <xdr:cNvPr id="56" name="图片 8" descr="automatic .JPG">
          <a:extLst>
            <a:ext uri="{FF2B5EF4-FFF2-40B4-BE49-F238E27FC236}">
              <a16:creationId xmlns:a16="http://schemas.microsoft.com/office/drawing/2014/main" id="{00000000-0008-0000-0B00-000038000000}"/>
            </a:ext>
          </a:extLst>
        </xdr:cNvPr>
        <xdr:cNvPicPr>
          <a:picLocks noChangeAspect="1" noChangeArrowheads="1"/>
        </xdr:cNvPicPr>
      </xdr:nvPicPr>
      <xdr:blipFill>
        <a:blip xmlns:r="http://schemas.openxmlformats.org/officeDocument/2006/relationships" r:embed="rId64" cstate="email">
          <a:extLst>
            <a:ext uri="{28A0092B-C50C-407E-A947-70E740481C1C}">
              <a14:useLocalDpi xmlns:a14="http://schemas.microsoft.com/office/drawing/2010/main"/>
            </a:ext>
          </a:extLst>
        </a:blip>
        <a:srcRect/>
        <a:stretch>
          <a:fillRect/>
        </a:stretch>
      </xdr:blipFill>
      <xdr:spPr bwMode="auto">
        <a:xfrm>
          <a:off x="1165411" y="117269559"/>
          <a:ext cx="981703" cy="549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217954</xdr:colOff>
      <xdr:row>174</xdr:row>
      <xdr:rowOff>500902</xdr:rowOff>
    </xdr:from>
    <xdr:to>
      <xdr:col>1</xdr:col>
      <xdr:colOff>1059717</xdr:colOff>
      <xdr:row>174</xdr:row>
      <xdr:rowOff>1171616</xdr:rowOff>
    </xdr:to>
    <xdr:pic>
      <xdr:nvPicPr>
        <xdr:cNvPr id="57" name="Picture 1178">
          <a:extLst>
            <a:ext uri="{FF2B5EF4-FFF2-40B4-BE49-F238E27FC236}">
              <a16:creationId xmlns:a16="http://schemas.microsoft.com/office/drawing/2014/main" id="{00000000-0008-0000-0B00-000039000000}"/>
            </a:ext>
          </a:extLst>
        </xdr:cNvPr>
        <xdr:cNvPicPr>
          <a:picLocks noChangeAspect="1" noChangeArrowheads="1"/>
        </xdr:cNvPicPr>
      </xdr:nvPicPr>
      <xdr:blipFill>
        <a:blip xmlns:r="http://schemas.openxmlformats.org/officeDocument/2006/relationships" r:embed="rId65" cstate="email">
          <a:extLst>
            <a:ext uri="{28A0092B-C50C-407E-A947-70E740481C1C}">
              <a14:useLocalDpi xmlns:a14="http://schemas.microsoft.com/office/drawing/2010/main"/>
            </a:ext>
          </a:extLst>
        </a:blip>
        <a:srcRect/>
        <a:stretch>
          <a:fillRect/>
        </a:stretch>
      </xdr:blipFill>
      <xdr:spPr bwMode="auto">
        <a:xfrm>
          <a:off x="1170454" y="120506377"/>
          <a:ext cx="818903" cy="65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1</xdr:col>
      <xdr:colOff>201705</xdr:colOff>
      <xdr:row>175</xdr:row>
      <xdr:rowOff>201706</xdr:rowOff>
    </xdr:from>
    <xdr:to>
      <xdr:col>1</xdr:col>
      <xdr:colOff>1029216</xdr:colOff>
      <xdr:row>175</xdr:row>
      <xdr:rowOff>908348</xdr:rowOff>
    </xdr:to>
    <xdr:pic>
      <xdr:nvPicPr>
        <xdr:cNvPr id="58" name="图片 4">
          <a:extLst>
            <a:ext uri="{FF2B5EF4-FFF2-40B4-BE49-F238E27FC236}">
              <a16:creationId xmlns:a16="http://schemas.microsoft.com/office/drawing/2014/main" id="{00000000-0008-0000-0B00-00003A000000}"/>
            </a:ext>
          </a:extLst>
        </xdr:cNvPr>
        <xdr:cNvPicPr>
          <a:picLocks noChangeAspect="1" noChangeArrowheads="1"/>
        </xdr:cNvPicPr>
      </xdr:nvPicPr>
      <xdr:blipFill>
        <a:blip xmlns:r="http://schemas.openxmlformats.org/officeDocument/2006/relationships" r:embed="rId66" cstate="email">
          <a:extLst>
            <a:ext uri="{28A0092B-C50C-407E-A947-70E740481C1C}">
              <a14:useLocalDpi xmlns:a14="http://schemas.microsoft.com/office/drawing/2010/main"/>
            </a:ext>
          </a:extLst>
        </a:blip>
        <a:srcRect/>
        <a:stretch>
          <a:fillRect/>
        </a:stretch>
      </xdr:blipFill>
      <xdr:spPr bwMode="auto">
        <a:xfrm>
          <a:off x="1232646" y="119902941"/>
          <a:ext cx="827511" cy="677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145678</xdr:colOff>
      <xdr:row>132</xdr:row>
      <xdr:rowOff>112059</xdr:rowOff>
    </xdr:from>
    <xdr:to>
      <xdr:col>1</xdr:col>
      <xdr:colOff>1022708</xdr:colOff>
      <xdr:row>132</xdr:row>
      <xdr:rowOff>982308</xdr:rowOff>
    </xdr:to>
    <xdr:pic>
      <xdr:nvPicPr>
        <xdr:cNvPr id="120" name="Рисунок 119" descr="Настенный - Акустические системы - OLX.uz">
          <a:extLst>
            <a:ext uri="{FF2B5EF4-FFF2-40B4-BE49-F238E27FC236}">
              <a16:creationId xmlns:a16="http://schemas.microsoft.com/office/drawing/2014/main" id="{00000000-0008-0000-0B00-000078000000}"/>
            </a:ext>
          </a:extLst>
        </xdr:cNvPr>
        <xdr:cNvPicPr>
          <a:picLocks noChangeAspect="1" noChangeArrowheads="1"/>
        </xdr:cNvPicPr>
      </xdr:nvPicPr>
      <xdr:blipFill>
        <a:blip xmlns:r="http://schemas.openxmlformats.org/officeDocument/2006/relationships" r:embed="rId67" cstate="email">
          <a:extLst>
            <a:ext uri="{28A0092B-C50C-407E-A947-70E740481C1C}">
              <a14:useLocalDpi xmlns:a14="http://schemas.microsoft.com/office/drawing/2010/main"/>
            </a:ext>
          </a:extLst>
        </a:blip>
        <a:srcRect/>
        <a:stretch>
          <a:fillRect/>
        </a:stretch>
      </xdr:blipFill>
      <xdr:spPr bwMode="auto">
        <a:xfrm>
          <a:off x="1098178" y="86363735"/>
          <a:ext cx="873220" cy="8740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180976</xdr:colOff>
      <xdr:row>152</xdr:row>
      <xdr:rowOff>104775</xdr:rowOff>
    </xdr:from>
    <xdr:to>
      <xdr:col>1</xdr:col>
      <xdr:colOff>1057673</xdr:colOff>
      <xdr:row>152</xdr:row>
      <xdr:rowOff>830580</xdr:rowOff>
    </xdr:to>
    <xdr:pic>
      <xdr:nvPicPr>
        <xdr:cNvPr id="47" name="Рисунок 46">
          <a:extLst>
            <a:ext uri="{FF2B5EF4-FFF2-40B4-BE49-F238E27FC236}">
              <a16:creationId xmlns:a16="http://schemas.microsoft.com/office/drawing/2014/main" id="{00000000-0008-0000-0B00-00002F00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1133476" y="120824625"/>
          <a:ext cx="863362" cy="714375"/>
        </a:xfrm>
        <a:prstGeom prst="rect">
          <a:avLst/>
        </a:prstGeom>
      </xdr:spPr>
    </xdr:pic>
    <xdr:clientData/>
  </xdr:twoCellAnchor>
  <xdr:oneCellAnchor>
    <xdr:from>
      <xdr:col>1</xdr:col>
      <xdr:colOff>218864</xdr:colOff>
      <xdr:row>150</xdr:row>
      <xdr:rowOff>65583</xdr:rowOff>
    </xdr:from>
    <xdr:ext cx="765076" cy="772618"/>
    <xdr:pic>
      <xdr:nvPicPr>
        <xdr:cNvPr id="121" name="Picture 62" descr="Серверный шкаф 19 дюймов - купить недорого | AliExpress">
          <a:extLst>
            <a:ext uri="{FF2B5EF4-FFF2-40B4-BE49-F238E27FC236}">
              <a16:creationId xmlns:a16="http://schemas.microsoft.com/office/drawing/2014/main" id="{00000000-0008-0000-0B00-000079000000}"/>
            </a:ext>
          </a:extLst>
        </xdr:cNvPr>
        <xdr:cNvPicPr>
          <a:picLocks noChangeAspect="1" noChangeArrowheads="1"/>
        </xdr:cNvPicPr>
      </xdr:nvPicPr>
      <xdr:blipFill>
        <a:blip xmlns:r="http://schemas.openxmlformats.org/officeDocument/2006/relationships" r:embed="rId69" cstate="email">
          <a:extLst>
            <a:ext uri="{28A0092B-C50C-407E-A947-70E740481C1C}">
              <a14:useLocalDpi xmlns:a14="http://schemas.microsoft.com/office/drawing/2010/main"/>
            </a:ext>
          </a:extLst>
        </a:blip>
        <a:srcRect/>
        <a:stretch>
          <a:fillRect/>
        </a:stretch>
      </xdr:blipFill>
      <xdr:spPr bwMode="auto">
        <a:xfrm>
          <a:off x="1171364" y="118918533"/>
          <a:ext cx="765076" cy="772618"/>
        </a:xfrm>
        <a:prstGeom prst="rect">
          <a:avLst/>
        </a:prstGeom>
        <a:noFill/>
      </xdr:spPr>
    </xdr:pic>
    <xdr:clientData/>
  </xdr:oneCellAnchor>
  <xdr:oneCellAnchor>
    <xdr:from>
      <xdr:col>1</xdr:col>
      <xdr:colOff>167811</xdr:colOff>
      <xdr:row>151</xdr:row>
      <xdr:rowOff>145177</xdr:rowOff>
    </xdr:from>
    <xdr:ext cx="870414" cy="674292"/>
    <xdr:pic>
      <xdr:nvPicPr>
        <xdr:cNvPr id="122" name="Picture 63" descr="Серверный шкаф 9U купить в Ташкенте- Integrity Solution">
          <a:extLst>
            <a:ext uri="{FF2B5EF4-FFF2-40B4-BE49-F238E27FC236}">
              <a16:creationId xmlns:a16="http://schemas.microsoft.com/office/drawing/2014/main" id="{00000000-0008-0000-0B00-00007A000000}"/>
            </a:ext>
          </a:extLst>
        </xdr:cNvPr>
        <xdr:cNvPicPr>
          <a:picLocks noChangeAspect="1" noChangeArrowheads="1"/>
        </xdr:cNvPicPr>
      </xdr:nvPicPr>
      <xdr:blipFill>
        <a:blip xmlns:r="http://schemas.openxmlformats.org/officeDocument/2006/relationships" r:embed="rId70" cstate="email">
          <a:extLst>
            <a:ext uri="{28A0092B-C50C-407E-A947-70E740481C1C}">
              <a14:useLocalDpi xmlns:a14="http://schemas.microsoft.com/office/drawing/2010/main"/>
            </a:ext>
          </a:extLst>
        </a:blip>
        <a:srcRect/>
        <a:stretch>
          <a:fillRect/>
        </a:stretch>
      </xdr:blipFill>
      <xdr:spPr bwMode="auto">
        <a:xfrm>
          <a:off x="1120311" y="119931577"/>
          <a:ext cx="870414" cy="674292"/>
        </a:xfrm>
        <a:prstGeom prst="rect">
          <a:avLst/>
        </a:prstGeom>
        <a:noFill/>
      </xdr:spPr>
    </xdr:pic>
    <xdr:clientData/>
  </xdr:oneCellAnchor>
  <xdr:twoCellAnchor editAs="oneCell">
    <xdr:from>
      <xdr:col>1</xdr:col>
      <xdr:colOff>0</xdr:colOff>
      <xdr:row>184</xdr:row>
      <xdr:rowOff>0</xdr:rowOff>
    </xdr:from>
    <xdr:to>
      <xdr:col>1</xdr:col>
      <xdr:colOff>304800</xdr:colOff>
      <xdr:row>184</xdr:row>
      <xdr:rowOff>304800</xdr:rowOff>
    </xdr:to>
    <xdr:sp macro="" textlink="">
      <xdr:nvSpPr>
        <xdr:cNvPr id="62" name="AutoShape 3" descr="Рация Baofeng BF-9700 купить по лучшей цене">
          <a:extLst>
            <a:ext uri="{FF2B5EF4-FFF2-40B4-BE49-F238E27FC236}">
              <a16:creationId xmlns:a16="http://schemas.microsoft.com/office/drawing/2014/main" id="{00000000-0008-0000-0B00-00003E000000}"/>
            </a:ext>
          </a:extLst>
        </xdr:cNvPr>
        <xdr:cNvSpPr>
          <a:spLocks noChangeAspect="1" noChangeArrowheads="1"/>
        </xdr:cNvSpPr>
      </xdr:nvSpPr>
      <xdr:spPr bwMode="auto">
        <a:xfrm>
          <a:off x="952500" y="130987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184</xdr:row>
      <xdr:rowOff>0</xdr:rowOff>
    </xdr:from>
    <xdr:to>
      <xdr:col>1</xdr:col>
      <xdr:colOff>304800</xdr:colOff>
      <xdr:row>184</xdr:row>
      <xdr:rowOff>304800</xdr:rowOff>
    </xdr:to>
    <xdr:sp macro="" textlink="">
      <xdr:nvSpPr>
        <xdr:cNvPr id="12292" name="AutoShape 4" descr="Рация Baofeng BF-9700 купить по лучшей цене">
          <a:extLst>
            <a:ext uri="{FF2B5EF4-FFF2-40B4-BE49-F238E27FC236}">
              <a16:creationId xmlns:a16="http://schemas.microsoft.com/office/drawing/2014/main" id="{00000000-0008-0000-0B00-000004300000}"/>
            </a:ext>
          </a:extLst>
        </xdr:cNvPr>
        <xdr:cNvSpPr>
          <a:spLocks noChangeAspect="1" noChangeArrowheads="1"/>
        </xdr:cNvSpPr>
      </xdr:nvSpPr>
      <xdr:spPr bwMode="auto">
        <a:xfrm>
          <a:off x="952500" y="130987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114301</xdr:colOff>
      <xdr:row>88</xdr:row>
      <xdr:rowOff>28576</xdr:rowOff>
    </xdr:from>
    <xdr:to>
      <xdr:col>1</xdr:col>
      <xdr:colOff>1104901</xdr:colOff>
      <xdr:row>88</xdr:row>
      <xdr:rowOff>1019176</xdr:rowOff>
    </xdr:to>
    <xdr:pic>
      <xdr:nvPicPr>
        <xdr:cNvPr id="64" name="Рисунок 63">
          <a:extLst>
            <a:ext uri="{FF2B5EF4-FFF2-40B4-BE49-F238E27FC236}">
              <a16:creationId xmlns:a16="http://schemas.microsoft.com/office/drawing/2014/main" id="{00000000-0008-0000-0B00-000040000000}"/>
            </a:ext>
          </a:extLst>
        </xdr:cNvPr>
        <xdr:cNvPicPr>
          <a:picLocks noChangeAspect="1"/>
        </xdr:cNvPicPr>
      </xdr:nvPicPr>
      <xdr:blipFill>
        <a:blip xmlns:r="http://schemas.openxmlformats.org/officeDocument/2006/relationships" r:embed="rId71" cstate="email">
          <a:extLst>
            <a:ext uri="{28A0092B-C50C-407E-A947-70E740481C1C}">
              <a14:useLocalDpi xmlns:a14="http://schemas.microsoft.com/office/drawing/2010/main"/>
            </a:ext>
          </a:extLst>
        </a:blip>
        <a:stretch>
          <a:fillRect/>
        </a:stretch>
      </xdr:blipFill>
      <xdr:spPr>
        <a:xfrm>
          <a:off x="1066801" y="68046601"/>
          <a:ext cx="990600" cy="990600"/>
        </a:xfrm>
        <a:prstGeom prst="rect">
          <a:avLst/>
        </a:prstGeom>
      </xdr:spPr>
    </xdr:pic>
    <xdr:clientData/>
  </xdr:twoCellAnchor>
  <xdr:twoCellAnchor editAs="oneCell">
    <xdr:from>
      <xdr:col>1</xdr:col>
      <xdr:colOff>152401</xdr:colOff>
      <xdr:row>107</xdr:row>
      <xdr:rowOff>56375</xdr:rowOff>
    </xdr:from>
    <xdr:to>
      <xdr:col>1</xdr:col>
      <xdr:colOff>1104901</xdr:colOff>
      <xdr:row>107</xdr:row>
      <xdr:rowOff>1020305</xdr:rowOff>
    </xdr:to>
    <xdr:pic>
      <xdr:nvPicPr>
        <xdr:cNvPr id="68" name="Рисунок 67">
          <a:extLst>
            <a:ext uri="{FF2B5EF4-FFF2-40B4-BE49-F238E27FC236}">
              <a16:creationId xmlns:a16="http://schemas.microsoft.com/office/drawing/2014/main" id="{00000000-0008-0000-0B00-000044000000}"/>
            </a:ext>
          </a:extLst>
        </xdr:cNvPr>
        <xdr:cNvPicPr>
          <a:picLocks noChangeAspect="1"/>
        </xdr:cNvPicPr>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1104901" y="87448250"/>
          <a:ext cx="952500" cy="952500"/>
        </a:xfrm>
        <a:prstGeom prst="rect">
          <a:avLst/>
        </a:prstGeom>
      </xdr:spPr>
    </xdr:pic>
    <xdr:clientData/>
  </xdr:twoCellAnchor>
  <xdr:twoCellAnchor editAs="oneCell">
    <xdr:from>
      <xdr:col>1</xdr:col>
      <xdr:colOff>333375</xdr:colOff>
      <xdr:row>176</xdr:row>
      <xdr:rowOff>57149</xdr:rowOff>
    </xdr:from>
    <xdr:to>
      <xdr:col>1</xdr:col>
      <xdr:colOff>942289</xdr:colOff>
      <xdr:row>176</xdr:row>
      <xdr:rowOff>903972</xdr:rowOff>
    </xdr:to>
    <xdr:pic>
      <xdr:nvPicPr>
        <xdr:cNvPr id="69" name="Рисунок 68">
          <a:extLst>
            <a:ext uri="{FF2B5EF4-FFF2-40B4-BE49-F238E27FC236}">
              <a16:creationId xmlns:a16="http://schemas.microsoft.com/office/drawing/2014/main" id="{00000000-0008-0000-0B00-000045000000}"/>
            </a:ext>
          </a:extLst>
        </xdr:cNvPr>
        <xdr:cNvPicPr>
          <a:picLocks noChangeAspect="1"/>
        </xdr:cNvPicPr>
      </xdr:nvPicPr>
      <xdr:blipFill>
        <a:blip xmlns:r="http://schemas.openxmlformats.org/officeDocument/2006/relationships" r:embed="rId73" cstate="email">
          <a:extLst>
            <a:ext uri="{28A0092B-C50C-407E-A947-70E740481C1C}">
              <a14:useLocalDpi xmlns:a14="http://schemas.microsoft.com/office/drawing/2010/main"/>
            </a:ext>
          </a:extLst>
        </a:blip>
        <a:stretch>
          <a:fillRect/>
        </a:stretch>
      </xdr:blipFill>
      <xdr:spPr>
        <a:xfrm>
          <a:off x="1285875" y="126730124"/>
          <a:ext cx="591769" cy="846823"/>
        </a:xfrm>
        <a:prstGeom prst="rect">
          <a:avLst/>
        </a:prstGeom>
      </xdr:spPr>
    </xdr:pic>
    <xdr:clientData/>
  </xdr:twoCellAnchor>
  <xdr:twoCellAnchor editAs="oneCell">
    <xdr:from>
      <xdr:col>1</xdr:col>
      <xdr:colOff>314325</xdr:colOff>
      <xdr:row>178</xdr:row>
      <xdr:rowOff>62254</xdr:rowOff>
    </xdr:from>
    <xdr:to>
      <xdr:col>1</xdr:col>
      <xdr:colOff>906780</xdr:colOff>
      <xdr:row>178</xdr:row>
      <xdr:rowOff>906890</xdr:rowOff>
    </xdr:to>
    <xdr:pic>
      <xdr:nvPicPr>
        <xdr:cNvPr id="70" name="Рисунок 69">
          <a:extLst>
            <a:ext uri="{FF2B5EF4-FFF2-40B4-BE49-F238E27FC236}">
              <a16:creationId xmlns:a16="http://schemas.microsoft.com/office/drawing/2014/main" id="{00000000-0008-0000-0B00-000046000000}"/>
            </a:ext>
          </a:extLst>
        </xdr:cNvPr>
        <xdr:cNvPicPr>
          <a:picLocks noChangeAspect="1"/>
        </xdr:cNvPicPr>
      </xdr:nvPicPr>
      <xdr:blipFill>
        <a:blip xmlns:r="http://schemas.openxmlformats.org/officeDocument/2006/relationships" r:embed="rId74" cstate="email">
          <a:extLst>
            <a:ext uri="{28A0092B-C50C-407E-A947-70E740481C1C}">
              <a14:useLocalDpi xmlns:a14="http://schemas.microsoft.com/office/drawing/2010/main"/>
            </a:ext>
          </a:extLst>
        </a:blip>
        <a:stretch>
          <a:fillRect/>
        </a:stretch>
      </xdr:blipFill>
      <xdr:spPr>
        <a:xfrm>
          <a:off x="1266825" y="128602129"/>
          <a:ext cx="581025" cy="837016"/>
        </a:xfrm>
        <a:prstGeom prst="rect">
          <a:avLst/>
        </a:prstGeom>
      </xdr:spPr>
    </xdr:pic>
    <xdr:clientData/>
  </xdr:twoCellAnchor>
  <xdr:twoCellAnchor editAs="oneCell">
    <xdr:from>
      <xdr:col>1</xdr:col>
      <xdr:colOff>342900</xdr:colOff>
      <xdr:row>177</xdr:row>
      <xdr:rowOff>69304</xdr:rowOff>
    </xdr:from>
    <xdr:to>
      <xdr:col>1</xdr:col>
      <xdr:colOff>907479</xdr:colOff>
      <xdr:row>177</xdr:row>
      <xdr:rowOff>868680</xdr:rowOff>
    </xdr:to>
    <xdr:pic>
      <xdr:nvPicPr>
        <xdr:cNvPr id="71" name="Рисунок 70">
          <a:extLst>
            <a:ext uri="{FF2B5EF4-FFF2-40B4-BE49-F238E27FC236}">
              <a16:creationId xmlns:a16="http://schemas.microsoft.com/office/drawing/2014/main" id="{00000000-0008-0000-0B00-000047000000}"/>
            </a:ext>
          </a:extLst>
        </xdr:cNvPr>
        <xdr:cNvPicPr>
          <a:picLocks noChangeAspect="1"/>
        </xdr:cNvPicPr>
      </xdr:nvPicPr>
      <xdr:blipFill>
        <a:blip xmlns:r="http://schemas.openxmlformats.org/officeDocument/2006/relationships" r:embed="rId75" cstate="email">
          <a:extLst>
            <a:ext uri="{28A0092B-C50C-407E-A947-70E740481C1C}">
              <a14:useLocalDpi xmlns:a14="http://schemas.microsoft.com/office/drawing/2010/main"/>
            </a:ext>
          </a:extLst>
        </a:blip>
        <a:stretch>
          <a:fillRect/>
        </a:stretch>
      </xdr:blipFill>
      <xdr:spPr>
        <a:xfrm>
          <a:off x="1295400" y="127675729"/>
          <a:ext cx="541719" cy="797471"/>
        </a:xfrm>
        <a:prstGeom prst="rect">
          <a:avLst/>
        </a:prstGeom>
      </xdr:spPr>
    </xdr:pic>
    <xdr:clientData/>
  </xdr:twoCellAnchor>
  <xdr:twoCellAnchor editAs="oneCell">
    <xdr:from>
      <xdr:col>1</xdr:col>
      <xdr:colOff>114306</xdr:colOff>
      <xdr:row>179</xdr:row>
      <xdr:rowOff>0</xdr:rowOff>
    </xdr:from>
    <xdr:to>
      <xdr:col>1</xdr:col>
      <xdr:colOff>1134115</xdr:colOff>
      <xdr:row>179</xdr:row>
      <xdr:rowOff>761999</xdr:rowOff>
    </xdr:to>
    <xdr:pic>
      <xdr:nvPicPr>
        <xdr:cNvPr id="73" name="Рисунок 72">
          <a:extLst>
            <a:ext uri="{FF2B5EF4-FFF2-40B4-BE49-F238E27FC236}">
              <a16:creationId xmlns:a16="http://schemas.microsoft.com/office/drawing/2014/main" id="{00000000-0008-0000-0B00-000049000000}"/>
            </a:ext>
          </a:extLst>
        </xdr:cNvPr>
        <xdr:cNvPicPr>
          <a:picLocks noChangeAspect="1"/>
        </xdr:cNvPicPr>
      </xdr:nvPicPr>
      <xdr:blipFill>
        <a:blip xmlns:r="http://schemas.openxmlformats.org/officeDocument/2006/relationships" r:embed="rId76" cstate="email">
          <a:extLst>
            <a:ext uri="{BEBA8EAE-BF5A-486C-A8C5-ECC9F3942E4B}">
              <a14:imgProps xmlns:a14="http://schemas.microsoft.com/office/drawing/2010/main">
                <a14:imgLayer r:embed="rId77">
                  <a14:imgEffect>
                    <a14:backgroundRemoval t="10000" b="84297" l="8750" r="83750">
                      <a14:foregroundMark x1="67813" y1="60781" x2="67813" y2="65625"/>
                      <a14:foregroundMark x1="71458" y1="63828" x2="71875" y2="70625"/>
                      <a14:foregroundMark x1="22604" y1="67578" x2="21042" y2="67734"/>
                      <a14:foregroundMark x1="12396" y1="60000" x2="12396" y2="61953"/>
                      <a14:foregroundMark x1="12604" y1="70156" x2="12604" y2="72813"/>
                      <a14:foregroundMark x1="19063" y1="71406" x2="19063" y2="73828"/>
                      <a14:foregroundMark x1="66563" y1="77188" x2="63229" y2="77500"/>
                    </a14:backgroundRemoval>
                  </a14:imgEffect>
                </a14:imgLayer>
              </a14:imgProps>
            </a:ext>
            <a:ext uri="{28A0092B-C50C-407E-A947-70E740481C1C}">
              <a14:useLocalDpi xmlns:a14="http://schemas.microsoft.com/office/drawing/2010/main"/>
            </a:ext>
          </a:extLst>
        </a:blip>
        <a:stretch>
          <a:fillRect/>
        </a:stretch>
      </xdr:blipFill>
      <xdr:spPr>
        <a:xfrm rot="16200000">
          <a:off x="1193806" y="132403851"/>
          <a:ext cx="761999" cy="1015999"/>
        </a:xfrm>
        <a:prstGeom prst="rect">
          <a:avLst/>
        </a:prstGeom>
      </xdr:spPr>
    </xdr:pic>
    <xdr:clientData/>
  </xdr:twoCellAnchor>
  <xdr:twoCellAnchor editAs="oneCell">
    <xdr:from>
      <xdr:col>1</xdr:col>
      <xdr:colOff>38100</xdr:colOff>
      <xdr:row>179</xdr:row>
      <xdr:rowOff>84653</xdr:rowOff>
    </xdr:from>
    <xdr:to>
      <xdr:col>1</xdr:col>
      <xdr:colOff>1219200</xdr:colOff>
      <xdr:row>179</xdr:row>
      <xdr:rowOff>1288613</xdr:rowOff>
    </xdr:to>
    <xdr:pic>
      <xdr:nvPicPr>
        <xdr:cNvPr id="74" name="Рисунок 73">
          <a:extLst>
            <a:ext uri="{FF2B5EF4-FFF2-40B4-BE49-F238E27FC236}">
              <a16:creationId xmlns:a16="http://schemas.microsoft.com/office/drawing/2014/main" id="{00000000-0008-0000-0B00-00004A000000}"/>
            </a:ext>
          </a:extLst>
        </xdr:cNvPr>
        <xdr:cNvPicPr>
          <a:picLocks noChangeAspect="1"/>
        </xdr:cNvPicPr>
      </xdr:nvPicPr>
      <xdr:blipFill>
        <a:blip xmlns:r="http://schemas.openxmlformats.org/officeDocument/2006/relationships" r:embed="rId78" cstate="email">
          <a:extLst>
            <a:ext uri="{28A0092B-C50C-407E-A947-70E740481C1C}">
              <a14:useLocalDpi xmlns:a14="http://schemas.microsoft.com/office/drawing/2010/main"/>
            </a:ext>
          </a:extLst>
        </a:blip>
        <a:stretch>
          <a:fillRect/>
        </a:stretch>
      </xdr:blipFill>
      <xdr:spPr>
        <a:xfrm>
          <a:off x="990600" y="133472753"/>
          <a:ext cx="1181100" cy="1181100"/>
        </a:xfrm>
        <a:prstGeom prst="rect">
          <a:avLst/>
        </a:prstGeom>
      </xdr:spPr>
    </xdr:pic>
    <xdr:clientData/>
  </xdr:twoCellAnchor>
  <xdr:twoCellAnchor editAs="oneCell">
    <xdr:from>
      <xdr:col>1</xdr:col>
      <xdr:colOff>114300</xdr:colOff>
      <xdr:row>184</xdr:row>
      <xdr:rowOff>85725</xdr:rowOff>
    </xdr:from>
    <xdr:to>
      <xdr:col>1</xdr:col>
      <xdr:colOff>1173955</xdr:colOff>
      <xdr:row>184</xdr:row>
      <xdr:rowOff>1135855</xdr:rowOff>
    </xdr:to>
    <xdr:pic>
      <xdr:nvPicPr>
        <xdr:cNvPr id="76" name="Рисунок 75">
          <a:extLst>
            <a:ext uri="{FF2B5EF4-FFF2-40B4-BE49-F238E27FC236}">
              <a16:creationId xmlns:a16="http://schemas.microsoft.com/office/drawing/2014/main" id="{00000000-0008-0000-0B00-00004C000000}"/>
            </a:ext>
          </a:extLst>
        </xdr:cNvPr>
        <xdr:cNvPicPr>
          <a:picLocks noChangeAspect="1"/>
        </xdr:cNvPicPr>
      </xdr:nvPicPr>
      <xdr:blipFill>
        <a:blip xmlns:r="http://schemas.openxmlformats.org/officeDocument/2006/relationships" r:embed="rId79" cstate="email">
          <a:extLst>
            <a:ext uri="{28A0092B-C50C-407E-A947-70E740481C1C}">
              <a14:useLocalDpi xmlns:a14="http://schemas.microsoft.com/office/drawing/2010/main"/>
            </a:ext>
          </a:extLst>
        </a:blip>
        <a:stretch>
          <a:fillRect/>
        </a:stretch>
      </xdr:blipFill>
      <xdr:spPr>
        <a:xfrm>
          <a:off x="1066800" y="136683750"/>
          <a:ext cx="1036795" cy="1036795"/>
        </a:xfrm>
        <a:prstGeom prst="rect">
          <a:avLst/>
        </a:prstGeom>
      </xdr:spPr>
    </xdr:pic>
    <xdr:clientData/>
  </xdr:twoCellAnchor>
  <xdr:twoCellAnchor editAs="oneCell">
    <xdr:from>
      <xdr:col>1</xdr:col>
      <xdr:colOff>171450</xdr:colOff>
      <xdr:row>126</xdr:row>
      <xdr:rowOff>47625</xdr:rowOff>
    </xdr:from>
    <xdr:to>
      <xdr:col>1</xdr:col>
      <xdr:colOff>1057275</xdr:colOff>
      <xdr:row>126</xdr:row>
      <xdr:rowOff>869632</xdr:rowOff>
    </xdr:to>
    <xdr:pic>
      <xdr:nvPicPr>
        <xdr:cNvPr id="79" name="Рисунок 78">
          <a:extLst>
            <a:ext uri="{FF2B5EF4-FFF2-40B4-BE49-F238E27FC236}">
              <a16:creationId xmlns:a16="http://schemas.microsoft.com/office/drawing/2014/main" id="{00000000-0008-0000-0B00-00004F000000}"/>
            </a:ext>
          </a:extLst>
        </xdr:cNvPr>
        <xdr:cNvPicPr>
          <a:picLocks noChangeAspect="1"/>
        </xdr:cNvPicPr>
      </xdr:nvPicPr>
      <xdr:blipFill>
        <a:blip xmlns:r="http://schemas.openxmlformats.org/officeDocument/2006/relationships" r:embed="rId80" cstate="email">
          <a:extLst>
            <a:ext uri="{28A0092B-C50C-407E-A947-70E740481C1C}">
              <a14:useLocalDpi xmlns:a14="http://schemas.microsoft.com/office/drawing/2010/main"/>
            </a:ext>
          </a:extLst>
        </a:blip>
        <a:stretch>
          <a:fillRect/>
        </a:stretch>
      </xdr:blipFill>
      <xdr:spPr>
        <a:xfrm>
          <a:off x="1123950" y="158067375"/>
          <a:ext cx="885825" cy="797242"/>
        </a:xfrm>
        <a:prstGeom prst="rect">
          <a:avLst/>
        </a:prstGeom>
      </xdr:spPr>
    </xdr:pic>
    <xdr:clientData/>
  </xdr:twoCellAnchor>
  <xdr:twoCellAnchor editAs="oneCell">
    <xdr:from>
      <xdr:col>1</xdr:col>
      <xdr:colOff>142875</xdr:colOff>
      <xdr:row>120</xdr:row>
      <xdr:rowOff>66675</xdr:rowOff>
    </xdr:from>
    <xdr:to>
      <xdr:col>1</xdr:col>
      <xdr:colOff>1134788</xdr:colOff>
      <xdr:row>120</xdr:row>
      <xdr:rowOff>828675</xdr:rowOff>
    </xdr:to>
    <xdr:pic>
      <xdr:nvPicPr>
        <xdr:cNvPr id="82" name="Рисунок 81">
          <a:extLst>
            <a:ext uri="{FF2B5EF4-FFF2-40B4-BE49-F238E27FC236}">
              <a16:creationId xmlns:a16="http://schemas.microsoft.com/office/drawing/2014/main" id="{00000000-0008-0000-0B00-000052000000}"/>
            </a:ext>
          </a:extLst>
        </xdr:cNvPr>
        <xdr:cNvPicPr>
          <a:picLocks noChangeAspect="1"/>
        </xdr:cNvPicPr>
      </xdr:nvPicPr>
      <xdr:blipFill>
        <a:blip xmlns:r="http://schemas.openxmlformats.org/officeDocument/2006/relationships" r:embed="rId81" cstate="email">
          <a:extLst>
            <a:ext uri="{28A0092B-C50C-407E-A947-70E740481C1C}">
              <a14:useLocalDpi xmlns:a14="http://schemas.microsoft.com/office/drawing/2010/main"/>
            </a:ext>
          </a:extLst>
        </a:blip>
        <a:stretch>
          <a:fillRect/>
        </a:stretch>
      </xdr:blipFill>
      <xdr:spPr>
        <a:xfrm>
          <a:off x="1095375" y="148104225"/>
          <a:ext cx="995723" cy="762000"/>
        </a:xfrm>
        <a:prstGeom prst="rect">
          <a:avLst/>
        </a:prstGeom>
      </xdr:spPr>
    </xdr:pic>
    <xdr:clientData/>
  </xdr:twoCellAnchor>
  <xdr:twoCellAnchor editAs="oneCell">
    <xdr:from>
      <xdr:col>1</xdr:col>
      <xdr:colOff>95250</xdr:colOff>
      <xdr:row>124</xdr:row>
      <xdr:rowOff>120123</xdr:rowOff>
    </xdr:from>
    <xdr:to>
      <xdr:col>1</xdr:col>
      <xdr:colOff>1095375</xdr:colOff>
      <xdr:row>124</xdr:row>
      <xdr:rowOff>790010</xdr:rowOff>
    </xdr:to>
    <xdr:pic>
      <xdr:nvPicPr>
        <xdr:cNvPr id="84" name="Рисунок 83">
          <a:extLst>
            <a:ext uri="{FF2B5EF4-FFF2-40B4-BE49-F238E27FC236}">
              <a16:creationId xmlns:a16="http://schemas.microsoft.com/office/drawing/2014/main" id="{00000000-0008-0000-0B00-000054000000}"/>
            </a:ext>
          </a:extLst>
        </xdr:cNvPr>
        <xdr:cNvPicPr>
          <a:picLocks noChangeAspect="1"/>
        </xdr:cNvPicPr>
      </xdr:nvPicPr>
      <xdr:blipFill>
        <a:blip xmlns:r="http://schemas.openxmlformats.org/officeDocument/2006/relationships" r:embed="rId82" cstate="email">
          <a:extLst>
            <a:ext uri="{28A0092B-C50C-407E-A947-70E740481C1C}">
              <a14:useLocalDpi xmlns:a14="http://schemas.microsoft.com/office/drawing/2010/main"/>
            </a:ext>
          </a:extLst>
        </a:blip>
        <a:stretch>
          <a:fillRect/>
        </a:stretch>
      </xdr:blipFill>
      <xdr:spPr>
        <a:xfrm>
          <a:off x="1047750" y="150958023"/>
          <a:ext cx="1000125" cy="652742"/>
        </a:xfrm>
        <a:prstGeom prst="rect">
          <a:avLst/>
        </a:prstGeom>
      </xdr:spPr>
    </xdr:pic>
    <xdr:clientData/>
  </xdr:twoCellAnchor>
  <xdr:twoCellAnchor editAs="oneCell">
    <xdr:from>
      <xdr:col>1</xdr:col>
      <xdr:colOff>200025</xdr:colOff>
      <xdr:row>38</xdr:row>
      <xdr:rowOff>27740</xdr:rowOff>
    </xdr:from>
    <xdr:to>
      <xdr:col>1</xdr:col>
      <xdr:colOff>1057275</xdr:colOff>
      <xdr:row>38</xdr:row>
      <xdr:rowOff>907850</xdr:rowOff>
    </xdr:to>
    <xdr:pic>
      <xdr:nvPicPr>
        <xdr:cNvPr id="88" name="Рисунок 87">
          <a:extLst>
            <a:ext uri="{FF2B5EF4-FFF2-40B4-BE49-F238E27FC236}">
              <a16:creationId xmlns:a16="http://schemas.microsoft.com/office/drawing/2014/main" id="{00000000-0008-0000-0B00-000058000000}"/>
            </a:ext>
          </a:extLst>
        </xdr:cNvPr>
        <xdr:cNvPicPr>
          <a:picLocks noChangeAspect="1"/>
        </xdr:cNvPicPr>
      </xdr:nvPicPr>
      <xdr:blipFill>
        <a:blip xmlns:r="http://schemas.openxmlformats.org/officeDocument/2006/relationships" r:embed="rId83" cstate="email">
          <a:extLst>
            <a:ext uri="{28A0092B-C50C-407E-A947-70E740481C1C}">
              <a14:useLocalDpi xmlns:a14="http://schemas.microsoft.com/office/drawing/2010/main"/>
            </a:ext>
          </a:extLst>
        </a:blip>
        <a:stretch>
          <a:fillRect/>
        </a:stretch>
      </xdr:blipFill>
      <xdr:spPr>
        <a:xfrm>
          <a:off x="1152525" y="148427240"/>
          <a:ext cx="857250" cy="857250"/>
        </a:xfrm>
        <a:prstGeom prst="rect">
          <a:avLst/>
        </a:prstGeom>
      </xdr:spPr>
    </xdr:pic>
    <xdr:clientData/>
  </xdr:twoCellAnchor>
  <xdr:twoCellAnchor editAs="oneCell">
    <xdr:from>
      <xdr:col>1</xdr:col>
      <xdr:colOff>161925</xdr:colOff>
      <xdr:row>123</xdr:row>
      <xdr:rowOff>41148</xdr:rowOff>
    </xdr:from>
    <xdr:to>
      <xdr:col>1</xdr:col>
      <xdr:colOff>1174492</xdr:colOff>
      <xdr:row>123</xdr:row>
      <xdr:rowOff>831789</xdr:rowOff>
    </xdr:to>
    <xdr:pic>
      <xdr:nvPicPr>
        <xdr:cNvPr id="91" name="Рисунок 90">
          <a:extLst>
            <a:ext uri="{FF2B5EF4-FFF2-40B4-BE49-F238E27FC236}">
              <a16:creationId xmlns:a16="http://schemas.microsoft.com/office/drawing/2014/main" id="{00000000-0008-0000-0B00-00005B000000}"/>
            </a:ext>
          </a:extLst>
        </xdr:cNvPr>
        <xdr:cNvPicPr>
          <a:picLocks noChangeAspect="1"/>
        </xdr:cNvPicPr>
      </xdr:nvPicPr>
      <xdr:blipFill>
        <a:blip xmlns:r="http://schemas.openxmlformats.org/officeDocument/2006/relationships" r:embed="rId84" cstate="email">
          <a:extLst>
            <a:ext uri="{28A0092B-C50C-407E-A947-70E740481C1C}">
              <a14:useLocalDpi xmlns:a14="http://schemas.microsoft.com/office/drawing/2010/main"/>
            </a:ext>
          </a:extLst>
        </a:blip>
        <a:stretch>
          <a:fillRect/>
        </a:stretch>
      </xdr:blipFill>
      <xdr:spPr>
        <a:xfrm>
          <a:off x="1114425" y="154279473"/>
          <a:ext cx="1008757" cy="786831"/>
        </a:xfrm>
        <a:prstGeom prst="rect">
          <a:avLst/>
        </a:prstGeom>
      </xdr:spPr>
    </xdr:pic>
    <xdr:clientData/>
  </xdr:twoCellAnchor>
  <xdr:twoCellAnchor editAs="oneCell">
    <xdr:from>
      <xdr:col>1</xdr:col>
      <xdr:colOff>228600</xdr:colOff>
      <xdr:row>39</xdr:row>
      <xdr:rowOff>206636</xdr:rowOff>
    </xdr:from>
    <xdr:to>
      <xdr:col>1</xdr:col>
      <xdr:colOff>1133475</xdr:colOff>
      <xdr:row>39</xdr:row>
      <xdr:rowOff>679048</xdr:rowOff>
    </xdr:to>
    <xdr:pic>
      <xdr:nvPicPr>
        <xdr:cNvPr id="93" name="Рисунок 92">
          <a:extLst>
            <a:ext uri="{FF2B5EF4-FFF2-40B4-BE49-F238E27FC236}">
              <a16:creationId xmlns:a16="http://schemas.microsoft.com/office/drawing/2014/main" id="{00000000-0008-0000-0B00-00005D000000}"/>
            </a:ext>
          </a:extLst>
        </xdr:cNvPr>
        <xdr:cNvPicPr>
          <a:picLocks noChangeAspect="1"/>
        </xdr:cNvPicPr>
      </xdr:nvPicPr>
      <xdr:blipFill>
        <a:blip xmlns:r="http://schemas.openxmlformats.org/officeDocument/2006/relationships" r:embed="rId85" cstate="email">
          <a:extLst>
            <a:ext uri="{28A0092B-C50C-407E-A947-70E740481C1C}">
              <a14:useLocalDpi xmlns:a14="http://schemas.microsoft.com/office/drawing/2010/main"/>
            </a:ext>
          </a:extLst>
        </a:blip>
        <a:stretch>
          <a:fillRect/>
        </a:stretch>
      </xdr:blipFill>
      <xdr:spPr>
        <a:xfrm>
          <a:off x="1181100" y="144586586"/>
          <a:ext cx="885825" cy="468602"/>
        </a:xfrm>
        <a:prstGeom prst="rect">
          <a:avLst/>
        </a:prstGeom>
      </xdr:spPr>
    </xdr:pic>
    <xdr:clientData/>
  </xdr:twoCellAnchor>
  <xdr:twoCellAnchor editAs="oneCell">
    <xdr:from>
      <xdr:col>1</xdr:col>
      <xdr:colOff>209549</xdr:colOff>
      <xdr:row>106</xdr:row>
      <xdr:rowOff>82837</xdr:rowOff>
    </xdr:from>
    <xdr:to>
      <xdr:col>1</xdr:col>
      <xdr:colOff>1021152</xdr:colOff>
      <xdr:row>106</xdr:row>
      <xdr:rowOff>790575</xdr:rowOff>
    </xdr:to>
    <xdr:pic>
      <xdr:nvPicPr>
        <xdr:cNvPr id="94" name="Рисунок 93">
          <a:extLst>
            <a:ext uri="{FF2B5EF4-FFF2-40B4-BE49-F238E27FC236}">
              <a16:creationId xmlns:a16="http://schemas.microsoft.com/office/drawing/2014/main" id="{00000000-0008-0000-0B00-00005E000000}"/>
            </a:ext>
          </a:extLst>
        </xdr:cNvPr>
        <xdr:cNvPicPr>
          <a:picLocks noChangeAspect="1"/>
        </xdr:cNvPicPr>
      </xdr:nvPicPr>
      <xdr:blipFill>
        <a:blip xmlns:r="http://schemas.openxmlformats.org/officeDocument/2006/relationships" r:embed="rId86" cstate="email">
          <a:extLst>
            <a:ext uri="{28A0092B-C50C-407E-A947-70E740481C1C}">
              <a14:useLocalDpi xmlns:a14="http://schemas.microsoft.com/office/drawing/2010/main"/>
            </a:ext>
          </a:extLst>
        </a:blip>
        <a:stretch>
          <a:fillRect/>
        </a:stretch>
      </xdr:blipFill>
      <xdr:spPr>
        <a:xfrm>
          <a:off x="1162049" y="153159112"/>
          <a:ext cx="788743" cy="717263"/>
        </a:xfrm>
        <a:prstGeom prst="rect">
          <a:avLst/>
        </a:prstGeom>
      </xdr:spPr>
    </xdr:pic>
    <xdr:clientData/>
  </xdr:twoCellAnchor>
  <xdr:twoCellAnchor editAs="oneCell">
    <xdr:from>
      <xdr:col>1</xdr:col>
      <xdr:colOff>101599</xdr:colOff>
      <xdr:row>43</xdr:row>
      <xdr:rowOff>342900</xdr:rowOff>
    </xdr:from>
    <xdr:to>
      <xdr:col>1</xdr:col>
      <xdr:colOff>1103375</xdr:colOff>
      <xdr:row>43</xdr:row>
      <xdr:rowOff>1098042</xdr:rowOff>
    </xdr:to>
    <xdr:pic>
      <xdr:nvPicPr>
        <xdr:cNvPr id="100" name="Рисунок 99">
          <a:extLst>
            <a:ext uri="{FF2B5EF4-FFF2-40B4-BE49-F238E27FC236}">
              <a16:creationId xmlns:a16="http://schemas.microsoft.com/office/drawing/2014/main" id="{00000000-0008-0000-0B00-000064000000}"/>
            </a:ext>
          </a:extLst>
        </xdr:cNvPr>
        <xdr:cNvPicPr>
          <a:picLocks noChangeAspect="1"/>
        </xdr:cNvPicPr>
      </xdr:nvPicPr>
      <xdr:blipFill>
        <a:blip xmlns:r="http://schemas.openxmlformats.org/officeDocument/2006/relationships" r:embed="rId87" cstate="email">
          <a:extLst>
            <a:ext uri="{28A0092B-C50C-407E-A947-70E740481C1C}">
              <a14:useLocalDpi xmlns:a14="http://schemas.microsoft.com/office/drawing/2010/main"/>
            </a:ext>
          </a:extLst>
        </a:blip>
        <a:stretch>
          <a:fillRect/>
        </a:stretch>
      </xdr:blipFill>
      <xdr:spPr>
        <a:xfrm>
          <a:off x="1054099" y="34223325"/>
          <a:ext cx="1001776" cy="751332"/>
        </a:xfrm>
        <a:prstGeom prst="rect">
          <a:avLst/>
        </a:prstGeom>
      </xdr:spPr>
    </xdr:pic>
    <xdr:clientData/>
  </xdr:twoCellAnchor>
  <xdr:twoCellAnchor editAs="oneCell">
    <xdr:from>
      <xdr:col>1</xdr:col>
      <xdr:colOff>171450</xdr:colOff>
      <xdr:row>42</xdr:row>
      <xdr:rowOff>73025</xdr:rowOff>
    </xdr:from>
    <xdr:to>
      <xdr:col>1</xdr:col>
      <xdr:colOff>1098042</xdr:colOff>
      <xdr:row>42</xdr:row>
      <xdr:rowOff>1324356</xdr:rowOff>
    </xdr:to>
    <xdr:pic>
      <xdr:nvPicPr>
        <xdr:cNvPr id="101" name="Рисунок 100">
          <a:extLst>
            <a:ext uri="{FF2B5EF4-FFF2-40B4-BE49-F238E27FC236}">
              <a16:creationId xmlns:a16="http://schemas.microsoft.com/office/drawing/2014/main" id="{00000000-0008-0000-0B00-000065000000}"/>
            </a:ext>
          </a:extLst>
        </xdr:cNvPr>
        <xdr:cNvPicPr>
          <a:picLocks noChangeAspect="1"/>
        </xdr:cNvPicPr>
      </xdr:nvPicPr>
      <xdr:blipFill>
        <a:blip xmlns:r="http://schemas.openxmlformats.org/officeDocument/2006/relationships" r:embed="rId88" cstate="email">
          <a:extLst>
            <a:ext uri="{28A0092B-C50C-407E-A947-70E740481C1C}">
              <a14:useLocalDpi xmlns:a14="http://schemas.microsoft.com/office/drawing/2010/main"/>
            </a:ext>
          </a:extLst>
        </a:blip>
        <a:stretch>
          <a:fillRect/>
        </a:stretch>
      </xdr:blipFill>
      <xdr:spPr>
        <a:xfrm>
          <a:off x="1123950" y="150348950"/>
          <a:ext cx="922782" cy="1230376"/>
        </a:xfrm>
        <a:prstGeom prst="rect">
          <a:avLst/>
        </a:prstGeom>
      </xdr:spPr>
    </xdr:pic>
    <xdr:clientData/>
  </xdr:twoCellAnchor>
  <xdr:oneCellAnchor>
    <xdr:from>
      <xdr:col>1</xdr:col>
      <xdr:colOff>420872</xdr:colOff>
      <xdr:row>185</xdr:row>
      <xdr:rowOff>243663</xdr:rowOff>
    </xdr:from>
    <xdr:ext cx="548833" cy="631308"/>
    <xdr:pic>
      <xdr:nvPicPr>
        <xdr:cNvPr id="159" name="Picture 32">
          <a:extLst>
            <a:ext uri="{FF2B5EF4-FFF2-40B4-BE49-F238E27FC236}">
              <a16:creationId xmlns:a16="http://schemas.microsoft.com/office/drawing/2014/main" id="{00000000-0008-0000-0B00-00009F000000}"/>
            </a:ext>
          </a:extLst>
        </xdr:cNvPr>
        <xdr:cNvPicPr>
          <a:picLocks noChangeAspect="1" noChangeArrowheads="1"/>
        </xdr:cNvPicPr>
      </xdr:nvPicPr>
      <xdr:blipFill>
        <a:blip xmlns:r="http://schemas.openxmlformats.org/officeDocument/2006/relationships" r:embed="rId89" cstate="email">
          <a:extLst>
            <a:ext uri="{28A0092B-C50C-407E-A947-70E740481C1C}">
              <a14:useLocalDpi xmlns:a14="http://schemas.microsoft.com/office/drawing/2010/main"/>
            </a:ext>
          </a:extLst>
        </a:blip>
        <a:srcRect/>
        <a:stretch>
          <a:fillRect/>
        </a:stretch>
      </xdr:blipFill>
      <xdr:spPr bwMode="auto">
        <a:xfrm>
          <a:off x="1373372" y="75348288"/>
          <a:ext cx="548833" cy="631308"/>
        </a:xfrm>
        <a:prstGeom prst="rect">
          <a:avLst/>
        </a:prstGeom>
        <a:noFill/>
      </xdr:spPr>
    </xdr:pic>
    <xdr:clientData/>
  </xdr:oneCellAnchor>
  <xdr:oneCellAnchor>
    <xdr:from>
      <xdr:col>1</xdr:col>
      <xdr:colOff>88629</xdr:colOff>
      <xdr:row>72</xdr:row>
      <xdr:rowOff>57150</xdr:rowOff>
    </xdr:from>
    <xdr:ext cx="1081993" cy="1046828"/>
    <xdr:pic>
      <xdr:nvPicPr>
        <xdr:cNvPr id="160" name="Рисунок 159">
          <a:extLst>
            <a:ext uri="{FF2B5EF4-FFF2-40B4-BE49-F238E27FC236}">
              <a16:creationId xmlns:a16="http://schemas.microsoft.com/office/drawing/2014/main" id="{00000000-0008-0000-0B00-0000A0000000}"/>
            </a:ext>
          </a:extLst>
        </xdr:cNvPr>
        <xdr:cNvPicPr>
          <a:picLocks noChangeAspect="1"/>
        </xdr:cNvPicPr>
      </xdr:nvPicPr>
      <xdr:blipFill>
        <a:blip xmlns:r="http://schemas.openxmlformats.org/officeDocument/2006/relationships" r:embed="rId90" cstate="email">
          <a:extLst>
            <a:ext uri="{28A0092B-C50C-407E-A947-70E740481C1C}">
              <a14:useLocalDpi xmlns:a14="http://schemas.microsoft.com/office/drawing/2010/main"/>
            </a:ext>
          </a:extLst>
        </a:blip>
        <a:stretch>
          <a:fillRect/>
        </a:stretch>
      </xdr:blipFill>
      <xdr:spPr>
        <a:xfrm>
          <a:off x="1041129" y="59016900"/>
          <a:ext cx="1081993" cy="1046828"/>
        </a:xfrm>
        <a:prstGeom prst="rect">
          <a:avLst/>
        </a:prstGeom>
      </xdr:spPr>
    </xdr:pic>
    <xdr:clientData/>
  </xdr:oneCellAnchor>
  <xdr:oneCellAnchor>
    <xdr:from>
      <xdr:col>1</xdr:col>
      <xdr:colOff>37909</xdr:colOff>
      <xdr:row>73</xdr:row>
      <xdr:rowOff>168113</xdr:rowOff>
    </xdr:from>
    <xdr:ext cx="1148880" cy="861660"/>
    <xdr:pic>
      <xdr:nvPicPr>
        <xdr:cNvPr id="161" name="Рисунок 160">
          <a:extLst>
            <a:ext uri="{FF2B5EF4-FFF2-40B4-BE49-F238E27FC236}">
              <a16:creationId xmlns:a16="http://schemas.microsoft.com/office/drawing/2014/main" id="{00000000-0008-0000-0B00-0000A1000000}"/>
            </a:ext>
          </a:extLst>
        </xdr:cNvPr>
        <xdr:cNvPicPr>
          <a:picLocks noChangeAspect="1"/>
        </xdr:cNvPicPr>
      </xdr:nvPicPr>
      <xdr:blipFill>
        <a:blip xmlns:r="http://schemas.openxmlformats.org/officeDocument/2006/relationships" r:embed="rId91" cstate="email">
          <a:extLst>
            <a:ext uri="{BEBA8EAE-BF5A-486C-A8C5-ECC9F3942E4B}">
              <a14:imgProps xmlns:a14="http://schemas.microsoft.com/office/drawing/2010/main">
                <a14:imgLayer r:embed="rId92">
                  <a14:imgEffect>
                    <a14:backgroundRemoval t="6250" b="90000" l="6979" r="90000">
                      <a14:foregroundMark x1="22708" y1="25938" x2="63646" y2="24375"/>
                      <a14:foregroundMark x1="68333" y1="23281" x2="68021" y2="39688"/>
                      <a14:foregroundMark x1="66042" y1="43828" x2="48438" y2="48594"/>
                      <a14:foregroundMark x1="37917" y1="22813" x2="32083" y2="23047"/>
                      <a14:foregroundMark x1="43438" y1="33594" x2="43438" y2="33594"/>
                      <a14:foregroundMark x1="32708" y1="34063" x2="32708" y2="34063"/>
                      <a14:foregroundMark x1="28438" y1="35234" x2="28438" y2="35234"/>
                      <a14:foregroundMark x1="25729" y1="35781" x2="25729" y2="35781"/>
                      <a14:foregroundMark x1="66458" y1="13828" x2="66458" y2="13828"/>
                      <a14:backgroundMark x1="36354" y1="39297" x2="41875" y2="38906"/>
                      <a14:backgroundMark x1="56563" y1="36172" x2="56563" y2="36172"/>
                    </a14:backgroundRemoval>
                  </a14:imgEffect>
                </a14:imgLayer>
              </a14:imgProps>
            </a:ext>
            <a:ext uri="{28A0092B-C50C-407E-A947-70E740481C1C}">
              <a14:useLocalDpi xmlns:a14="http://schemas.microsoft.com/office/drawing/2010/main"/>
            </a:ext>
          </a:extLst>
        </a:blip>
        <a:stretch>
          <a:fillRect/>
        </a:stretch>
      </xdr:blipFill>
      <xdr:spPr>
        <a:xfrm rot="16377799">
          <a:off x="1134019" y="118972703"/>
          <a:ext cx="861660" cy="1148880"/>
        </a:xfrm>
        <a:prstGeom prst="rect">
          <a:avLst/>
        </a:prstGeom>
      </xdr:spPr>
    </xdr:pic>
    <xdr:clientData/>
  </xdr:oneCellAnchor>
  <xdr:oneCellAnchor>
    <xdr:from>
      <xdr:col>1</xdr:col>
      <xdr:colOff>109318</xdr:colOff>
      <xdr:row>45</xdr:row>
      <xdr:rowOff>44183</xdr:rowOff>
    </xdr:from>
    <xdr:ext cx="614854" cy="535441"/>
    <xdr:pic>
      <xdr:nvPicPr>
        <xdr:cNvPr id="157" name="Picture 5">
          <a:extLst>
            <a:ext uri="{FF2B5EF4-FFF2-40B4-BE49-F238E27FC236}">
              <a16:creationId xmlns:a16="http://schemas.microsoft.com/office/drawing/2014/main" id="{00000000-0008-0000-0B00-00009D000000}"/>
            </a:ext>
          </a:extLst>
        </xdr:cNvPr>
        <xdr:cNvPicPr>
          <a:picLocks noChangeAspect="1" noChangeArrowheads="1"/>
        </xdr:cNvPicPr>
      </xdr:nvPicPr>
      <xdr:blipFill>
        <a:blip xmlns:r="http://schemas.openxmlformats.org/officeDocument/2006/relationships" r:embed="rId93" cstate="email">
          <a:extLst>
            <a:ext uri="{28A0092B-C50C-407E-A947-70E740481C1C}">
              <a14:useLocalDpi xmlns:a14="http://schemas.microsoft.com/office/drawing/2010/main"/>
            </a:ext>
          </a:extLst>
        </a:blip>
        <a:srcRect/>
        <a:stretch>
          <a:fillRect/>
        </a:stretch>
      </xdr:blipFill>
      <xdr:spPr bwMode="auto">
        <a:xfrm>
          <a:off x="1129053" y="80177448"/>
          <a:ext cx="614854" cy="535441"/>
        </a:xfrm>
        <a:prstGeom prst="rect">
          <a:avLst/>
        </a:prstGeom>
        <a:noFill/>
      </xdr:spPr>
    </xdr:pic>
    <xdr:clientData/>
  </xdr:oneCellAnchor>
  <xdr:oneCellAnchor>
    <xdr:from>
      <xdr:col>1</xdr:col>
      <xdr:colOff>389715</xdr:colOff>
      <xdr:row>45</xdr:row>
      <xdr:rowOff>432984</xdr:rowOff>
    </xdr:from>
    <xdr:ext cx="789212" cy="617082"/>
    <xdr:pic>
      <xdr:nvPicPr>
        <xdr:cNvPr id="158" name="Picture 3">
          <a:extLst>
            <a:ext uri="{FF2B5EF4-FFF2-40B4-BE49-F238E27FC236}">
              <a16:creationId xmlns:a16="http://schemas.microsoft.com/office/drawing/2014/main" id="{00000000-0008-0000-0B00-00009E000000}"/>
            </a:ext>
          </a:extLst>
        </xdr:cNvPr>
        <xdr:cNvPicPr>
          <a:picLocks noChangeAspect="1" noChangeArrowheads="1"/>
        </xdr:cNvPicPr>
      </xdr:nvPicPr>
      <xdr:blipFill>
        <a:blip xmlns:r="http://schemas.openxmlformats.org/officeDocument/2006/relationships" r:embed="rId94" cstate="email">
          <a:extLst>
            <a:ext uri="{28A0092B-C50C-407E-A947-70E740481C1C}">
              <a14:useLocalDpi xmlns:a14="http://schemas.microsoft.com/office/drawing/2010/main"/>
            </a:ext>
          </a:extLst>
        </a:blip>
        <a:srcRect/>
        <a:stretch>
          <a:fillRect/>
        </a:stretch>
      </xdr:blipFill>
      <xdr:spPr bwMode="auto">
        <a:xfrm flipH="1">
          <a:off x="1409450" y="80566249"/>
          <a:ext cx="789212" cy="617082"/>
        </a:xfrm>
        <a:prstGeom prst="rect">
          <a:avLst/>
        </a:prstGeom>
        <a:noFill/>
      </xdr:spPr>
    </xdr:pic>
    <xdr:clientData/>
  </xdr:oneCellAnchor>
  <xdr:twoCellAnchor editAs="oneCell">
    <xdr:from>
      <xdr:col>1</xdr:col>
      <xdr:colOff>268433</xdr:colOff>
      <xdr:row>87</xdr:row>
      <xdr:rowOff>135452</xdr:rowOff>
    </xdr:from>
    <xdr:to>
      <xdr:col>1</xdr:col>
      <xdr:colOff>1069607</xdr:colOff>
      <xdr:row>87</xdr:row>
      <xdr:rowOff>1030431</xdr:rowOff>
    </xdr:to>
    <xdr:pic>
      <xdr:nvPicPr>
        <xdr:cNvPr id="18" name="Picture 17">
          <a:extLst>
            <a:ext uri="{FF2B5EF4-FFF2-40B4-BE49-F238E27FC236}">
              <a16:creationId xmlns:a16="http://schemas.microsoft.com/office/drawing/2014/main" id="{00000000-0008-0000-0B00-000012000000}"/>
            </a:ext>
          </a:extLst>
        </xdr:cNvPr>
        <xdr:cNvPicPr>
          <a:picLocks noChangeAspect="1"/>
        </xdr:cNvPicPr>
      </xdr:nvPicPr>
      <xdr:blipFill rotWithShape="1">
        <a:blip xmlns:r="http://schemas.openxmlformats.org/officeDocument/2006/relationships" r:embed="rId95" cstate="email">
          <a:extLst>
            <a:ext uri="{28A0092B-C50C-407E-A947-70E740481C1C}">
              <a14:useLocalDpi xmlns:a14="http://schemas.microsoft.com/office/drawing/2010/main"/>
            </a:ext>
          </a:extLst>
        </a:blip>
        <a:srcRect/>
        <a:stretch/>
      </xdr:blipFill>
      <xdr:spPr>
        <a:xfrm>
          <a:off x="1290206" y="63701839"/>
          <a:ext cx="801174" cy="894979"/>
        </a:xfrm>
        <a:prstGeom prst="rect">
          <a:avLst/>
        </a:prstGeom>
      </xdr:spPr>
    </xdr:pic>
    <xdr:clientData/>
  </xdr:twoCellAnchor>
  <xdr:twoCellAnchor editAs="oneCell">
    <xdr:from>
      <xdr:col>1</xdr:col>
      <xdr:colOff>231327</xdr:colOff>
      <xdr:row>188</xdr:row>
      <xdr:rowOff>81643</xdr:rowOff>
    </xdr:from>
    <xdr:to>
      <xdr:col>1</xdr:col>
      <xdr:colOff>983525</xdr:colOff>
      <xdr:row>188</xdr:row>
      <xdr:rowOff>866946</xdr:rowOff>
    </xdr:to>
    <xdr:pic>
      <xdr:nvPicPr>
        <xdr:cNvPr id="17" name="Рисунок 16">
          <a:extLst>
            <a:ext uri="{FF2B5EF4-FFF2-40B4-BE49-F238E27FC236}">
              <a16:creationId xmlns:a16="http://schemas.microsoft.com/office/drawing/2014/main" id="{00000000-0008-0000-0B00-000011000000}"/>
            </a:ext>
          </a:extLst>
        </xdr:cNvPr>
        <xdr:cNvPicPr>
          <a:picLocks noChangeAspect="1"/>
        </xdr:cNvPicPr>
      </xdr:nvPicPr>
      <xdr:blipFill rotWithShape="1">
        <a:blip xmlns:r="http://schemas.openxmlformats.org/officeDocument/2006/relationships" r:embed="rId96" cstate="email">
          <a:extLst>
            <a:ext uri="{28A0092B-C50C-407E-A947-70E740481C1C}">
              <a14:useLocalDpi xmlns:a14="http://schemas.microsoft.com/office/drawing/2010/main"/>
            </a:ext>
          </a:extLst>
        </a:blip>
        <a:srcRect/>
        <a:stretch/>
      </xdr:blipFill>
      <xdr:spPr>
        <a:xfrm rot="16200000">
          <a:off x="1162512" y="146964851"/>
          <a:ext cx="791018" cy="748388"/>
        </a:xfrm>
        <a:prstGeom prst="rect">
          <a:avLst/>
        </a:prstGeom>
      </xdr:spPr>
    </xdr:pic>
    <xdr:clientData/>
  </xdr:twoCellAnchor>
  <xdr:twoCellAnchor editAs="oneCell">
    <xdr:from>
      <xdr:col>1</xdr:col>
      <xdr:colOff>394607</xdr:colOff>
      <xdr:row>190</xdr:row>
      <xdr:rowOff>136072</xdr:rowOff>
    </xdr:from>
    <xdr:to>
      <xdr:col>1</xdr:col>
      <xdr:colOff>1440980</xdr:colOff>
      <xdr:row>190</xdr:row>
      <xdr:rowOff>867048</xdr:rowOff>
    </xdr:to>
    <xdr:pic>
      <xdr:nvPicPr>
        <xdr:cNvPr id="51" name="Рисунок 50">
          <a:extLst>
            <a:ext uri="{FF2B5EF4-FFF2-40B4-BE49-F238E27FC236}">
              <a16:creationId xmlns:a16="http://schemas.microsoft.com/office/drawing/2014/main" id="{00000000-0008-0000-0B00-000033000000}"/>
            </a:ext>
          </a:extLst>
        </xdr:cNvPr>
        <xdr:cNvPicPr>
          <a:picLocks noChangeAspect="1"/>
        </xdr:cNvPicPr>
      </xdr:nvPicPr>
      <xdr:blipFill rotWithShape="1">
        <a:blip xmlns:r="http://schemas.openxmlformats.org/officeDocument/2006/relationships" r:embed="rId97" cstate="email">
          <a:extLst>
            <a:ext uri="{28A0092B-C50C-407E-A947-70E740481C1C}">
              <a14:useLocalDpi xmlns:a14="http://schemas.microsoft.com/office/drawing/2010/main"/>
            </a:ext>
          </a:extLst>
        </a:blip>
        <a:srcRect/>
        <a:stretch/>
      </xdr:blipFill>
      <xdr:spPr>
        <a:xfrm>
          <a:off x="1347107" y="154305001"/>
          <a:ext cx="1019703" cy="734786"/>
        </a:xfrm>
        <a:prstGeom prst="rect">
          <a:avLst/>
        </a:prstGeom>
      </xdr:spPr>
    </xdr:pic>
    <xdr:clientData/>
  </xdr:twoCellAnchor>
  <xdr:twoCellAnchor editAs="oneCell">
    <xdr:from>
      <xdr:col>1</xdr:col>
      <xdr:colOff>163285</xdr:colOff>
      <xdr:row>186</xdr:row>
      <xdr:rowOff>132384</xdr:rowOff>
    </xdr:from>
    <xdr:to>
      <xdr:col>1</xdr:col>
      <xdr:colOff>1134564</xdr:colOff>
      <xdr:row>186</xdr:row>
      <xdr:rowOff>1106012</xdr:rowOff>
    </xdr:to>
    <xdr:pic>
      <xdr:nvPicPr>
        <xdr:cNvPr id="148" name="Рисунок 147" descr="Achetez Intelligent DD3 Doress Doorse Semplace Sepropriet de Porte de Porte  de Porte de Port - le Noir de Chine | TVC-Mall.com">
          <a:extLst>
            <a:ext uri="{FF2B5EF4-FFF2-40B4-BE49-F238E27FC236}">
              <a16:creationId xmlns:a16="http://schemas.microsoft.com/office/drawing/2014/main" id="{00000000-0008-0000-0B00-000094000000}"/>
            </a:ext>
          </a:extLst>
        </xdr:cNvPr>
        <xdr:cNvPicPr>
          <a:picLocks noChangeAspect="1" noChangeArrowheads="1"/>
        </xdr:cNvPicPr>
      </xdr:nvPicPr>
      <xdr:blipFill>
        <a:blip xmlns:r="http://schemas.openxmlformats.org/officeDocument/2006/relationships" r:embed="rId98" cstate="email">
          <a:extLst>
            <a:ext uri="{28A0092B-C50C-407E-A947-70E740481C1C}">
              <a14:useLocalDpi xmlns:a14="http://schemas.microsoft.com/office/drawing/2010/main"/>
            </a:ext>
          </a:extLst>
        </a:blip>
        <a:srcRect/>
        <a:stretch>
          <a:fillRect/>
        </a:stretch>
      </xdr:blipFill>
      <xdr:spPr bwMode="auto">
        <a:xfrm>
          <a:off x="1115785" y="144095955"/>
          <a:ext cx="967469" cy="9711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326572</xdr:colOff>
      <xdr:row>115</xdr:row>
      <xdr:rowOff>272141</xdr:rowOff>
    </xdr:from>
    <xdr:to>
      <xdr:col>1</xdr:col>
      <xdr:colOff>1820908</xdr:colOff>
      <xdr:row>115</xdr:row>
      <xdr:rowOff>907595</xdr:rowOff>
    </xdr:to>
    <xdr:pic>
      <xdr:nvPicPr>
        <xdr:cNvPr id="150" name="Рисунок 149" descr="Патч-панель UTP 6, 48 порт (ITK)">
          <a:extLst>
            <a:ext uri="{FF2B5EF4-FFF2-40B4-BE49-F238E27FC236}">
              <a16:creationId xmlns:a16="http://schemas.microsoft.com/office/drawing/2014/main" id="{00000000-0008-0000-0B00-000096000000}"/>
            </a:ext>
          </a:extLst>
        </xdr:cNvPr>
        <xdr:cNvPicPr>
          <a:picLocks noChangeAspect="1" noChangeArrowheads="1"/>
        </xdr:cNvPicPr>
      </xdr:nvPicPr>
      <xdr:blipFill rotWithShape="1">
        <a:blip xmlns:r="http://schemas.openxmlformats.org/officeDocument/2006/relationships" r:embed="rId99" cstate="email">
          <a:extLst>
            <a:ext uri="{28A0092B-C50C-407E-A947-70E740481C1C}">
              <a14:useLocalDpi xmlns:a14="http://schemas.microsoft.com/office/drawing/2010/main"/>
            </a:ext>
          </a:extLst>
        </a:blip>
        <a:srcRect/>
        <a:stretch/>
      </xdr:blipFill>
      <xdr:spPr bwMode="auto">
        <a:xfrm>
          <a:off x="1279072" y="91861820"/>
          <a:ext cx="1469571" cy="6259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4076410</xdr:colOff>
      <xdr:row>123</xdr:row>
      <xdr:rowOff>165100</xdr:rowOff>
    </xdr:from>
    <xdr:to>
      <xdr:col>2</xdr:col>
      <xdr:colOff>4893169</xdr:colOff>
      <xdr:row>123</xdr:row>
      <xdr:rowOff>882931</xdr:rowOff>
    </xdr:to>
    <xdr:pic>
      <xdr:nvPicPr>
        <xdr:cNvPr id="154" name="Рисунок 153" descr="new - Journal of Physical Science">
          <a:extLst>
            <a:ext uri="{FF2B5EF4-FFF2-40B4-BE49-F238E27FC236}">
              <a16:creationId xmlns:a16="http://schemas.microsoft.com/office/drawing/2014/main" id="{00000000-0008-0000-0B00-00009A000000}"/>
            </a:ext>
          </a:extLst>
        </xdr:cNvPr>
        <xdr:cNvPicPr>
          <a:picLocks noChangeAspect="1" noChangeArrowheads="1"/>
        </xdr:cNvPicPr>
      </xdr:nvPicPr>
      <xdr:blipFill>
        <a:blip xmlns:r="http://schemas.openxmlformats.org/officeDocument/2006/relationships" r:embed="rId100" cstate="email">
          <a:extLst>
            <a:ext uri="{28A0092B-C50C-407E-A947-70E740481C1C}">
              <a14:useLocalDpi xmlns:a14="http://schemas.microsoft.com/office/drawing/2010/main"/>
            </a:ext>
          </a:extLst>
        </a:blip>
        <a:srcRect/>
        <a:stretch>
          <a:fillRect/>
        </a:stretch>
      </xdr:blipFill>
      <xdr:spPr bwMode="auto">
        <a:xfrm rot="3388504">
          <a:off x="7319924" y="132652836"/>
          <a:ext cx="717831" cy="816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3930650</xdr:colOff>
      <xdr:row>122</xdr:row>
      <xdr:rowOff>41400</xdr:rowOff>
    </xdr:from>
    <xdr:to>
      <xdr:col>2</xdr:col>
      <xdr:colOff>4741694</xdr:colOff>
      <xdr:row>122</xdr:row>
      <xdr:rowOff>734582</xdr:rowOff>
    </xdr:to>
    <xdr:pic>
      <xdr:nvPicPr>
        <xdr:cNvPr id="156" name="Рисунок 155" descr="new - Journal of Physical Science">
          <a:extLst>
            <a:ext uri="{FF2B5EF4-FFF2-40B4-BE49-F238E27FC236}">
              <a16:creationId xmlns:a16="http://schemas.microsoft.com/office/drawing/2014/main" id="{00000000-0008-0000-0B00-00009C000000}"/>
            </a:ext>
          </a:extLst>
        </xdr:cNvPr>
        <xdr:cNvPicPr>
          <a:picLocks noChangeAspect="1" noChangeArrowheads="1"/>
        </xdr:cNvPicPr>
      </xdr:nvPicPr>
      <xdr:blipFill>
        <a:blip xmlns:r="http://schemas.openxmlformats.org/officeDocument/2006/relationships" r:embed="rId101" cstate="email">
          <a:extLst>
            <a:ext uri="{28A0092B-C50C-407E-A947-70E740481C1C}">
              <a14:useLocalDpi xmlns:a14="http://schemas.microsoft.com/office/drawing/2010/main"/>
            </a:ext>
          </a:extLst>
        </a:blip>
        <a:srcRect/>
        <a:stretch>
          <a:fillRect/>
        </a:stretch>
      </xdr:blipFill>
      <xdr:spPr bwMode="auto">
        <a:xfrm rot="3388504">
          <a:off x="7183631" y="131446519"/>
          <a:ext cx="693182" cy="8110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2571751</xdr:colOff>
      <xdr:row>189</xdr:row>
      <xdr:rowOff>748395</xdr:rowOff>
    </xdr:from>
    <xdr:to>
      <xdr:col>2</xdr:col>
      <xdr:colOff>3382795</xdr:colOff>
      <xdr:row>190</xdr:row>
      <xdr:rowOff>488713</xdr:rowOff>
    </xdr:to>
    <xdr:pic>
      <xdr:nvPicPr>
        <xdr:cNvPr id="164" name="Рисунок 163" descr="new - Journal of Physical Science">
          <a:extLst>
            <a:ext uri="{FF2B5EF4-FFF2-40B4-BE49-F238E27FC236}">
              <a16:creationId xmlns:a16="http://schemas.microsoft.com/office/drawing/2014/main" id="{00000000-0008-0000-0B00-0000A4000000}"/>
            </a:ext>
          </a:extLst>
        </xdr:cNvPr>
        <xdr:cNvPicPr>
          <a:picLocks noChangeAspect="1" noChangeArrowheads="1"/>
        </xdr:cNvPicPr>
      </xdr:nvPicPr>
      <xdr:blipFill>
        <a:blip xmlns:r="http://schemas.openxmlformats.org/officeDocument/2006/relationships" r:embed="rId102" cstate="email">
          <a:extLst>
            <a:ext uri="{28A0092B-C50C-407E-A947-70E740481C1C}">
              <a14:useLocalDpi xmlns:a14="http://schemas.microsoft.com/office/drawing/2010/main"/>
            </a:ext>
          </a:extLst>
        </a:blip>
        <a:srcRect/>
        <a:stretch>
          <a:fillRect/>
        </a:stretch>
      </xdr:blipFill>
      <xdr:spPr bwMode="auto">
        <a:xfrm rot="3388504">
          <a:off x="5643809" y="153940765"/>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2503714</xdr:colOff>
      <xdr:row>190</xdr:row>
      <xdr:rowOff>843641</xdr:rowOff>
    </xdr:from>
    <xdr:to>
      <xdr:col>2</xdr:col>
      <xdr:colOff>3307138</xdr:colOff>
      <xdr:row>191</xdr:row>
      <xdr:rowOff>563005</xdr:rowOff>
    </xdr:to>
    <xdr:pic>
      <xdr:nvPicPr>
        <xdr:cNvPr id="165" name="Рисунок 164" descr="new - Journal of Physical Science">
          <a:extLst>
            <a:ext uri="{FF2B5EF4-FFF2-40B4-BE49-F238E27FC236}">
              <a16:creationId xmlns:a16="http://schemas.microsoft.com/office/drawing/2014/main" id="{00000000-0008-0000-0B00-0000A5000000}"/>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5575772" y="155002119"/>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2544535</xdr:colOff>
      <xdr:row>111</xdr:row>
      <xdr:rowOff>898071</xdr:rowOff>
    </xdr:from>
    <xdr:to>
      <xdr:col>2</xdr:col>
      <xdr:colOff>3319384</xdr:colOff>
      <xdr:row>112</xdr:row>
      <xdr:rowOff>525722</xdr:rowOff>
    </xdr:to>
    <xdr:pic>
      <xdr:nvPicPr>
        <xdr:cNvPr id="166" name="Рисунок 165" descr="new - Journal of Physical Science">
          <a:extLst>
            <a:ext uri="{FF2B5EF4-FFF2-40B4-BE49-F238E27FC236}">
              <a16:creationId xmlns:a16="http://schemas.microsoft.com/office/drawing/2014/main" id="{00000000-0008-0000-0B00-0000A6000000}"/>
            </a:ext>
          </a:extLst>
        </xdr:cNvPr>
        <xdr:cNvPicPr>
          <a:picLocks noChangeAspect="1" noChangeArrowheads="1"/>
        </xdr:cNvPicPr>
      </xdr:nvPicPr>
      <xdr:blipFill>
        <a:blip xmlns:r="http://schemas.openxmlformats.org/officeDocument/2006/relationships" r:embed="rId104" cstate="email">
          <a:extLst>
            <a:ext uri="{28A0092B-C50C-407E-A947-70E740481C1C}">
              <a14:useLocalDpi xmlns:a14="http://schemas.microsoft.com/office/drawing/2010/main"/>
            </a:ext>
          </a:extLst>
        </a:blip>
        <a:srcRect/>
        <a:stretch>
          <a:fillRect/>
        </a:stretch>
      </xdr:blipFill>
      <xdr:spPr bwMode="auto">
        <a:xfrm rot="3388504">
          <a:off x="5616593" y="89252406"/>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2530929</xdr:colOff>
      <xdr:row>106</xdr:row>
      <xdr:rowOff>0</xdr:rowOff>
    </xdr:from>
    <xdr:to>
      <xdr:col>2</xdr:col>
      <xdr:colOff>3315303</xdr:colOff>
      <xdr:row>106</xdr:row>
      <xdr:rowOff>716765</xdr:rowOff>
    </xdr:to>
    <xdr:pic>
      <xdr:nvPicPr>
        <xdr:cNvPr id="168" name="Рисунок 167" descr="new - Journal of Physical Science">
          <a:extLst>
            <a:ext uri="{FF2B5EF4-FFF2-40B4-BE49-F238E27FC236}">
              <a16:creationId xmlns:a16="http://schemas.microsoft.com/office/drawing/2014/main" id="{00000000-0008-0000-0B00-0000A8000000}"/>
            </a:ext>
          </a:extLst>
        </xdr:cNvPr>
        <xdr:cNvPicPr>
          <a:picLocks noChangeAspect="1" noChangeArrowheads="1"/>
        </xdr:cNvPicPr>
      </xdr:nvPicPr>
      <xdr:blipFill>
        <a:blip xmlns:r="http://schemas.openxmlformats.org/officeDocument/2006/relationships" r:embed="rId105" cstate="email">
          <a:extLst>
            <a:ext uri="{28A0092B-C50C-407E-A947-70E740481C1C}">
              <a14:useLocalDpi xmlns:a14="http://schemas.microsoft.com/office/drawing/2010/main"/>
            </a:ext>
          </a:extLst>
        </a:blip>
        <a:srcRect/>
        <a:stretch>
          <a:fillRect/>
        </a:stretch>
      </xdr:blipFill>
      <xdr:spPr bwMode="auto">
        <a:xfrm rot="3388504">
          <a:off x="5602987" y="83863978"/>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2073184</xdr:colOff>
      <xdr:row>70</xdr:row>
      <xdr:rowOff>962025</xdr:rowOff>
    </xdr:from>
    <xdr:to>
      <xdr:col>2</xdr:col>
      <xdr:colOff>2888038</xdr:colOff>
      <xdr:row>71</xdr:row>
      <xdr:rowOff>562444</xdr:rowOff>
    </xdr:to>
    <xdr:pic>
      <xdr:nvPicPr>
        <xdr:cNvPr id="169" name="Рисунок 168" descr="new - Journal of Physical Science">
          <a:extLst>
            <a:ext uri="{FF2B5EF4-FFF2-40B4-BE49-F238E27FC236}">
              <a16:creationId xmlns:a16="http://schemas.microsoft.com/office/drawing/2014/main" id="{00000000-0008-0000-0B00-0000A9000000}"/>
            </a:ext>
          </a:extLst>
        </xdr:cNvPr>
        <xdr:cNvPicPr>
          <a:picLocks noChangeAspect="1" noChangeArrowheads="1"/>
        </xdr:cNvPicPr>
      </xdr:nvPicPr>
      <xdr:blipFill>
        <a:blip xmlns:r="http://schemas.openxmlformats.org/officeDocument/2006/relationships" r:embed="rId106" cstate="email">
          <a:extLst>
            <a:ext uri="{28A0092B-C50C-407E-A947-70E740481C1C}">
              <a14:useLocalDpi xmlns:a14="http://schemas.microsoft.com/office/drawing/2010/main"/>
            </a:ext>
          </a:extLst>
        </a:blip>
        <a:srcRect/>
        <a:stretch>
          <a:fillRect/>
        </a:stretch>
      </xdr:blipFill>
      <xdr:spPr bwMode="auto">
        <a:xfrm rot="3388504">
          <a:off x="5279430" y="77394304"/>
          <a:ext cx="669123" cy="7951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2530927</xdr:colOff>
      <xdr:row>37</xdr:row>
      <xdr:rowOff>911678</xdr:rowOff>
    </xdr:from>
    <xdr:to>
      <xdr:col>2</xdr:col>
      <xdr:colOff>3315301</xdr:colOff>
      <xdr:row>38</xdr:row>
      <xdr:rowOff>525992</xdr:rowOff>
    </xdr:to>
    <xdr:pic>
      <xdr:nvPicPr>
        <xdr:cNvPr id="170" name="Рисунок 169" descr="new - Journal of Physical Science">
          <a:extLst>
            <a:ext uri="{FF2B5EF4-FFF2-40B4-BE49-F238E27FC236}">
              <a16:creationId xmlns:a16="http://schemas.microsoft.com/office/drawing/2014/main" id="{00000000-0008-0000-0B00-0000AA000000}"/>
            </a:ext>
          </a:extLst>
        </xdr:cNvPr>
        <xdr:cNvPicPr>
          <a:picLocks noChangeAspect="1" noChangeArrowheads="1"/>
        </xdr:cNvPicPr>
      </xdr:nvPicPr>
      <xdr:blipFill>
        <a:blip xmlns:r="http://schemas.openxmlformats.org/officeDocument/2006/relationships" r:embed="rId107" cstate="email">
          <a:extLst>
            <a:ext uri="{28A0092B-C50C-407E-A947-70E740481C1C}">
              <a14:useLocalDpi xmlns:a14="http://schemas.microsoft.com/office/drawing/2010/main"/>
            </a:ext>
          </a:extLst>
        </a:blip>
        <a:srcRect/>
        <a:stretch>
          <a:fillRect/>
        </a:stretch>
      </xdr:blipFill>
      <xdr:spPr bwMode="auto">
        <a:xfrm rot="3388504">
          <a:off x="5602985" y="20441084"/>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2558142</xdr:colOff>
      <xdr:row>38</xdr:row>
      <xdr:rowOff>952501</xdr:rowOff>
    </xdr:from>
    <xdr:to>
      <xdr:col>2</xdr:col>
      <xdr:colOff>3357756</xdr:colOff>
      <xdr:row>39</xdr:row>
      <xdr:rowOff>564910</xdr:rowOff>
    </xdr:to>
    <xdr:pic>
      <xdr:nvPicPr>
        <xdr:cNvPr id="171" name="Рисунок 170" descr="new - Journal of Physical Science">
          <a:extLst>
            <a:ext uri="{FF2B5EF4-FFF2-40B4-BE49-F238E27FC236}">
              <a16:creationId xmlns:a16="http://schemas.microsoft.com/office/drawing/2014/main" id="{00000000-0008-0000-0B00-0000AB000000}"/>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5630200" y="21556871"/>
          <a:ext cx="689279" cy="710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765712</xdr:colOff>
      <xdr:row>185</xdr:row>
      <xdr:rowOff>842406</xdr:rowOff>
    </xdr:from>
    <xdr:to>
      <xdr:col>2</xdr:col>
      <xdr:colOff>1559268</xdr:colOff>
      <xdr:row>186</xdr:row>
      <xdr:rowOff>573173</xdr:rowOff>
    </xdr:to>
    <xdr:pic>
      <xdr:nvPicPr>
        <xdr:cNvPr id="172" name="Рисунок 171" descr="new - Journal of Physical Science">
          <a:extLst>
            <a:ext uri="{FF2B5EF4-FFF2-40B4-BE49-F238E27FC236}">
              <a16:creationId xmlns:a16="http://schemas.microsoft.com/office/drawing/2014/main" id="{00000000-0008-0000-0B00-0000AC000000}"/>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3894833" y="208163830"/>
          <a:ext cx="665949" cy="7935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470647</xdr:colOff>
      <xdr:row>195</xdr:row>
      <xdr:rowOff>56029</xdr:rowOff>
    </xdr:from>
    <xdr:to>
      <xdr:col>1</xdr:col>
      <xdr:colOff>1058844</xdr:colOff>
      <xdr:row>195</xdr:row>
      <xdr:rowOff>829926</xdr:rowOff>
    </xdr:to>
    <xdr:pic>
      <xdr:nvPicPr>
        <xdr:cNvPr id="32" name="Рисунок 31">
          <a:extLst>
            <a:ext uri="{FF2B5EF4-FFF2-40B4-BE49-F238E27FC236}">
              <a16:creationId xmlns:a16="http://schemas.microsoft.com/office/drawing/2014/main" id="{AA3809DF-33A8-483D-8076-171EB4FA2298}"/>
            </a:ext>
          </a:extLst>
        </xdr:cNvPr>
        <xdr:cNvPicPr>
          <a:picLocks noChangeAspect="1"/>
        </xdr:cNvPicPr>
      </xdr:nvPicPr>
      <xdr:blipFill>
        <a:blip xmlns:r="http://schemas.openxmlformats.org/officeDocument/2006/relationships" r:embed="rId108" cstate="email">
          <a:extLst>
            <a:ext uri="{28A0092B-C50C-407E-A947-70E740481C1C}">
              <a14:useLocalDpi xmlns:a14="http://schemas.microsoft.com/office/drawing/2010/main"/>
            </a:ext>
          </a:extLst>
        </a:blip>
        <a:stretch>
          <a:fillRect/>
        </a:stretch>
      </xdr:blipFill>
      <xdr:spPr>
        <a:xfrm>
          <a:off x="1445559" y="154327411"/>
          <a:ext cx="590102" cy="743417"/>
        </a:xfrm>
        <a:prstGeom prst="rect">
          <a:avLst/>
        </a:prstGeom>
      </xdr:spPr>
    </xdr:pic>
    <xdr:clientData/>
  </xdr:twoCellAnchor>
  <xdr:twoCellAnchor editAs="oneCell">
    <xdr:from>
      <xdr:col>1</xdr:col>
      <xdr:colOff>108858</xdr:colOff>
      <xdr:row>27</xdr:row>
      <xdr:rowOff>620485</xdr:rowOff>
    </xdr:from>
    <xdr:to>
      <xdr:col>1</xdr:col>
      <xdr:colOff>2047392</xdr:colOff>
      <xdr:row>29</xdr:row>
      <xdr:rowOff>257990</xdr:rowOff>
    </xdr:to>
    <xdr:pic>
      <xdr:nvPicPr>
        <xdr:cNvPr id="151" name="图片 24">
          <a:extLst>
            <a:ext uri="{FF2B5EF4-FFF2-40B4-BE49-F238E27FC236}">
              <a16:creationId xmlns:a16="http://schemas.microsoft.com/office/drawing/2014/main" id="{D1237A35-97E3-48CE-A006-B2FCBC97384F}"/>
            </a:ext>
          </a:extLst>
        </xdr:cNvPr>
        <xdr:cNvPicPr>
          <a:picLocks noChangeAspect="1" noChangeArrowheads="1"/>
        </xdr:cNvPicPr>
      </xdr:nvPicPr>
      <xdr:blipFill>
        <a:blip xmlns:r="http://schemas.openxmlformats.org/officeDocument/2006/relationships" r:embed="rId109" cstate="email">
          <a:extLst>
            <a:ext uri="{28A0092B-C50C-407E-A947-70E740481C1C}">
              <a14:useLocalDpi xmlns:a14="http://schemas.microsoft.com/office/drawing/2010/main"/>
            </a:ext>
          </a:extLst>
        </a:blip>
        <a:srcRect/>
        <a:stretch>
          <a:fillRect/>
        </a:stretch>
      </xdr:blipFill>
      <xdr:spPr bwMode="auto">
        <a:xfrm>
          <a:off x="1088572" y="20203885"/>
          <a:ext cx="1919484" cy="1785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199207</xdr:colOff>
      <xdr:row>33</xdr:row>
      <xdr:rowOff>326571</xdr:rowOff>
    </xdr:from>
    <xdr:to>
      <xdr:col>1</xdr:col>
      <xdr:colOff>2088151</xdr:colOff>
      <xdr:row>35</xdr:row>
      <xdr:rowOff>600891</xdr:rowOff>
    </xdr:to>
    <xdr:pic>
      <xdr:nvPicPr>
        <xdr:cNvPr id="152" name="图片 1">
          <a:extLst>
            <a:ext uri="{FF2B5EF4-FFF2-40B4-BE49-F238E27FC236}">
              <a16:creationId xmlns:a16="http://schemas.microsoft.com/office/drawing/2014/main" id="{F763B948-CF1E-485B-B3EE-00D79165B525}"/>
            </a:ext>
          </a:extLst>
        </xdr:cNvPr>
        <xdr:cNvPicPr>
          <a:picLocks noChangeAspect="1" noChangeArrowheads="1"/>
        </xdr:cNvPicPr>
      </xdr:nvPicPr>
      <xdr:blipFill>
        <a:blip xmlns:r="http://schemas.openxmlformats.org/officeDocument/2006/relationships" r:embed="rId110" cstate="email">
          <a:extLst>
            <a:ext uri="{28A0092B-C50C-407E-A947-70E740481C1C}">
              <a14:useLocalDpi xmlns:a14="http://schemas.microsoft.com/office/drawing/2010/main"/>
            </a:ext>
          </a:extLst>
        </a:blip>
        <a:srcRect/>
        <a:stretch>
          <a:fillRect/>
        </a:stretch>
      </xdr:blipFill>
      <xdr:spPr bwMode="auto">
        <a:xfrm>
          <a:off x="1178921" y="32842200"/>
          <a:ext cx="1890849" cy="24220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370114</xdr:colOff>
      <xdr:row>16</xdr:row>
      <xdr:rowOff>97971</xdr:rowOff>
    </xdr:from>
    <xdr:to>
      <xdr:col>1</xdr:col>
      <xdr:colOff>1362619</xdr:colOff>
      <xdr:row>17</xdr:row>
      <xdr:rowOff>30493</xdr:rowOff>
    </xdr:to>
    <xdr:pic>
      <xdr:nvPicPr>
        <xdr:cNvPr id="153" name="图片 20">
          <a:extLst>
            <a:ext uri="{FF2B5EF4-FFF2-40B4-BE49-F238E27FC236}">
              <a16:creationId xmlns:a16="http://schemas.microsoft.com/office/drawing/2014/main" id="{47211A94-E0F0-4955-B62A-8DEDF8DDD787}"/>
            </a:ext>
          </a:extLst>
        </xdr:cNvPr>
        <xdr:cNvPicPr>
          <a:picLocks noChangeAspect="1" noChangeArrowheads="1"/>
        </xdr:cNvPicPr>
      </xdr:nvPicPr>
      <xdr:blipFill>
        <a:blip xmlns:r="http://schemas.openxmlformats.org/officeDocument/2006/relationships" r:embed="rId111" cstate="email">
          <a:extLst>
            <a:ext uri="{28A0092B-C50C-407E-A947-70E740481C1C}">
              <a14:useLocalDpi xmlns:a14="http://schemas.microsoft.com/office/drawing/2010/main"/>
            </a:ext>
          </a:extLst>
        </a:blip>
        <a:srcRect/>
        <a:stretch>
          <a:fillRect/>
        </a:stretch>
      </xdr:blipFill>
      <xdr:spPr bwMode="auto">
        <a:xfrm>
          <a:off x="1349828" y="14292942"/>
          <a:ext cx="967740" cy="979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293914</xdr:colOff>
      <xdr:row>17</xdr:row>
      <xdr:rowOff>76199</xdr:rowOff>
    </xdr:from>
    <xdr:to>
      <xdr:col>1</xdr:col>
      <xdr:colOff>1286419</xdr:colOff>
      <xdr:row>17</xdr:row>
      <xdr:rowOff>1057817</xdr:rowOff>
    </xdr:to>
    <xdr:pic>
      <xdr:nvPicPr>
        <xdr:cNvPr id="162" name="图片 20">
          <a:extLst>
            <a:ext uri="{FF2B5EF4-FFF2-40B4-BE49-F238E27FC236}">
              <a16:creationId xmlns:a16="http://schemas.microsoft.com/office/drawing/2014/main" id="{7D654714-6CB2-405F-87C5-896E2F2F14F6}"/>
            </a:ext>
          </a:extLst>
        </xdr:cNvPr>
        <xdr:cNvPicPr>
          <a:picLocks noChangeAspect="1" noChangeArrowheads="1"/>
        </xdr:cNvPicPr>
      </xdr:nvPicPr>
      <xdr:blipFill>
        <a:blip xmlns:r="http://schemas.openxmlformats.org/officeDocument/2006/relationships" r:embed="rId112" cstate="email">
          <a:extLst>
            <a:ext uri="{28A0092B-C50C-407E-A947-70E740481C1C}">
              <a14:useLocalDpi xmlns:a14="http://schemas.microsoft.com/office/drawing/2010/main"/>
            </a:ext>
          </a:extLst>
        </a:blip>
        <a:srcRect/>
        <a:stretch>
          <a:fillRect/>
        </a:stretch>
      </xdr:blipFill>
      <xdr:spPr bwMode="auto">
        <a:xfrm>
          <a:off x="1273628" y="15348856"/>
          <a:ext cx="967740" cy="979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370115</xdr:colOff>
      <xdr:row>22</xdr:row>
      <xdr:rowOff>54429</xdr:rowOff>
    </xdr:from>
    <xdr:to>
      <xdr:col>1</xdr:col>
      <xdr:colOff>1324520</xdr:colOff>
      <xdr:row>22</xdr:row>
      <xdr:rowOff>980801</xdr:rowOff>
    </xdr:to>
    <xdr:pic>
      <xdr:nvPicPr>
        <xdr:cNvPr id="163" name="图片 21" descr="5">
          <a:extLst>
            <a:ext uri="{FF2B5EF4-FFF2-40B4-BE49-F238E27FC236}">
              <a16:creationId xmlns:a16="http://schemas.microsoft.com/office/drawing/2014/main" id="{5BB92DF0-C259-4194-B1E6-B77C93E4E211}"/>
            </a:ext>
          </a:extLst>
        </xdr:cNvPr>
        <xdr:cNvPicPr>
          <a:picLocks noChangeAspect="1" noChangeArrowheads="1"/>
        </xdr:cNvPicPr>
      </xdr:nvPicPr>
      <xdr:blipFill>
        <a:blip xmlns:r="http://schemas.openxmlformats.org/officeDocument/2006/relationships" r:embed="rId113" cstate="email">
          <a:extLst>
            <a:ext uri="{28A0092B-C50C-407E-A947-70E740481C1C}">
              <a14:useLocalDpi xmlns:a14="http://schemas.microsoft.com/office/drawing/2010/main"/>
            </a:ext>
          </a:extLst>
        </a:blip>
        <a:srcRect/>
        <a:stretch>
          <a:fillRect/>
        </a:stretch>
      </xdr:blipFill>
      <xdr:spPr bwMode="auto">
        <a:xfrm>
          <a:off x="1349829" y="20715515"/>
          <a:ext cx="952500" cy="9035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348344</xdr:colOff>
      <xdr:row>23</xdr:row>
      <xdr:rowOff>10887</xdr:rowOff>
    </xdr:from>
    <xdr:to>
      <xdr:col>1</xdr:col>
      <xdr:colOff>1323704</xdr:colOff>
      <xdr:row>23</xdr:row>
      <xdr:rowOff>908684</xdr:rowOff>
    </xdr:to>
    <xdr:pic>
      <xdr:nvPicPr>
        <xdr:cNvPr id="174" name="图片 21" descr="5">
          <a:extLst>
            <a:ext uri="{FF2B5EF4-FFF2-40B4-BE49-F238E27FC236}">
              <a16:creationId xmlns:a16="http://schemas.microsoft.com/office/drawing/2014/main" id="{F77F103A-DB35-4105-B9E2-9DC9D337F883}"/>
            </a:ext>
          </a:extLst>
        </xdr:cNvPr>
        <xdr:cNvPicPr>
          <a:picLocks noChangeAspect="1" noChangeArrowheads="1"/>
        </xdr:cNvPicPr>
      </xdr:nvPicPr>
      <xdr:blipFill>
        <a:blip xmlns:r="http://schemas.openxmlformats.org/officeDocument/2006/relationships" r:embed="rId114" cstate="email">
          <a:extLst>
            <a:ext uri="{28A0092B-C50C-407E-A947-70E740481C1C}">
              <a14:useLocalDpi xmlns:a14="http://schemas.microsoft.com/office/drawing/2010/main"/>
            </a:ext>
          </a:extLst>
        </a:blip>
        <a:srcRect/>
        <a:stretch>
          <a:fillRect/>
        </a:stretch>
      </xdr:blipFill>
      <xdr:spPr bwMode="auto">
        <a:xfrm>
          <a:off x="1328058" y="21749658"/>
          <a:ext cx="952500" cy="9035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155664</xdr:colOff>
      <xdr:row>32</xdr:row>
      <xdr:rowOff>163285</xdr:rowOff>
    </xdr:from>
    <xdr:to>
      <xdr:col>1</xdr:col>
      <xdr:colOff>1665321</xdr:colOff>
      <xdr:row>32</xdr:row>
      <xdr:rowOff>870856</xdr:rowOff>
    </xdr:to>
    <xdr:pic>
      <xdr:nvPicPr>
        <xdr:cNvPr id="175" name="图片 75" descr="4%)B(6797AXLLPMRAWOAGIK">
          <a:extLst>
            <a:ext uri="{FF2B5EF4-FFF2-40B4-BE49-F238E27FC236}">
              <a16:creationId xmlns:a16="http://schemas.microsoft.com/office/drawing/2014/main" id="{2C0DC96B-1828-4089-92B3-56F9F20E1271}"/>
            </a:ext>
          </a:extLst>
        </xdr:cNvPr>
        <xdr:cNvPicPr>
          <a:picLocks noChangeAspect="1" noChangeArrowheads="1"/>
        </xdr:cNvPicPr>
      </xdr:nvPicPr>
      <xdr:blipFill>
        <a:blip xmlns:r="http://schemas.openxmlformats.org/officeDocument/2006/relationships" r:embed="rId115" cstate="email">
          <a:extLst>
            <a:ext uri="{28A0092B-C50C-407E-A947-70E740481C1C}">
              <a14:useLocalDpi xmlns:a14="http://schemas.microsoft.com/office/drawing/2010/main"/>
            </a:ext>
          </a:extLst>
        </a:blip>
        <a:srcRect/>
        <a:stretch>
          <a:fillRect/>
        </a:stretch>
      </xdr:blipFill>
      <xdr:spPr bwMode="auto">
        <a:xfrm>
          <a:off x="1135378" y="31601228"/>
          <a:ext cx="1509657" cy="707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133893</xdr:colOff>
      <xdr:row>36</xdr:row>
      <xdr:rowOff>217713</xdr:rowOff>
    </xdr:from>
    <xdr:to>
      <xdr:col>1</xdr:col>
      <xdr:colOff>1963186</xdr:colOff>
      <xdr:row>36</xdr:row>
      <xdr:rowOff>1066798</xdr:rowOff>
    </xdr:to>
    <xdr:pic>
      <xdr:nvPicPr>
        <xdr:cNvPr id="176" name="图片 34">
          <a:extLst>
            <a:ext uri="{FF2B5EF4-FFF2-40B4-BE49-F238E27FC236}">
              <a16:creationId xmlns:a16="http://schemas.microsoft.com/office/drawing/2014/main" id="{87AB7D47-9FC3-4FCA-A546-A7183894AF8C}"/>
            </a:ext>
          </a:extLst>
        </xdr:cNvPr>
        <xdr:cNvPicPr>
          <a:picLocks noChangeAspect="1" noChangeArrowheads="1"/>
        </xdr:cNvPicPr>
      </xdr:nvPicPr>
      <xdr:blipFill>
        <a:blip xmlns:r="http://schemas.openxmlformats.org/officeDocument/2006/relationships" r:embed="rId116" cstate="email">
          <a:extLst>
            <a:ext uri="{28A0092B-C50C-407E-A947-70E740481C1C}">
              <a14:useLocalDpi xmlns:a14="http://schemas.microsoft.com/office/drawing/2010/main"/>
            </a:ext>
          </a:extLst>
        </a:blip>
        <a:srcRect/>
        <a:stretch>
          <a:fillRect/>
        </a:stretch>
      </xdr:blipFill>
      <xdr:spPr bwMode="auto">
        <a:xfrm>
          <a:off x="1113607" y="35966399"/>
          <a:ext cx="1829293" cy="8490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370115</xdr:colOff>
      <xdr:row>31</xdr:row>
      <xdr:rowOff>174170</xdr:rowOff>
    </xdr:from>
    <xdr:to>
      <xdr:col>1</xdr:col>
      <xdr:colOff>1859555</xdr:colOff>
      <xdr:row>31</xdr:row>
      <xdr:rowOff>867591</xdr:rowOff>
    </xdr:to>
    <xdr:pic>
      <xdr:nvPicPr>
        <xdr:cNvPr id="177" name="图片 8">
          <a:extLst>
            <a:ext uri="{FF2B5EF4-FFF2-40B4-BE49-F238E27FC236}">
              <a16:creationId xmlns:a16="http://schemas.microsoft.com/office/drawing/2014/main" id="{FF2784D6-248C-4455-B3AA-01DB5F1780AF}"/>
            </a:ext>
          </a:extLst>
        </xdr:cNvPr>
        <xdr:cNvPicPr>
          <a:picLocks noChangeAspect="1" noChangeArrowheads="1"/>
        </xdr:cNvPicPr>
      </xdr:nvPicPr>
      <xdr:blipFill>
        <a:blip xmlns:r="http://schemas.openxmlformats.org/officeDocument/2006/relationships" r:embed="rId117" cstate="email">
          <a:extLst>
            <a:ext uri="{28A0092B-C50C-407E-A947-70E740481C1C}">
              <a14:useLocalDpi xmlns:a14="http://schemas.microsoft.com/office/drawing/2010/main"/>
            </a:ext>
          </a:extLst>
        </a:blip>
        <a:srcRect/>
        <a:stretch>
          <a:fillRect/>
        </a:stretch>
      </xdr:blipFill>
      <xdr:spPr bwMode="auto">
        <a:xfrm>
          <a:off x="1349829" y="30534427"/>
          <a:ext cx="1481820" cy="685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304800</xdr:colOff>
      <xdr:row>30</xdr:row>
      <xdr:rowOff>65315</xdr:rowOff>
    </xdr:from>
    <xdr:to>
      <xdr:col>1</xdr:col>
      <xdr:colOff>1745252</xdr:colOff>
      <xdr:row>30</xdr:row>
      <xdr:rowOff>984068</xdr:rowOff>
    </xdr:to>
    <xdr:pic>
      <xdr:nvPicPr>
        <xdr:cNvPr id="178" name="图片 10" descr="f05b9a3b57a2ab5fd8c34820432f627">
          <a:extLst>
            <a:ext uri="{FF2B5EF4-FFF2-40B4-BE49-F238E27FC236}">
              <a16:creationId xmlns:a16="http://schemas.microsoft.com/office/drawing/2014/main" id="{9B1A483E-C2CC-472E-B25D-441D2B028476}"/>
            </a:ext>
          </a:extLst>
        </xdr:cNvPr>
        <xdr:cNvPicPr>
          <a:picLocks noChangeAspect="1" noChangeArrowheads="1"/>
        </xdr:cNvPicPr>
      </xdr:nvPicPr>
      <xdr:blipFill>
        <a:blip xmlns:r="http://schemas.openxmlformats.org/officeDocument/2006/relationships" r:embed="rId118" cstate="email">
          <a:extLst>
            <a:ext uri="{28A0092B-C50C-407E-A947-70E740481C1C}">
              <a14:useLocalDpi xmlns:a14="http://schemas.microsoft.com/office/drawing/2010/main"/>
            </a:ext>
          </a:extLst>
        </a:blip>
        <a:srcRect/>
        <a:stretch>
          <a:fillRect/>
        </a:stretch>
      </xdr:blipFill>
      <xdr:spPr bwMode="auto">
        <a:xfrm>
          <a:off x="1284514" y="29347886"/>
          <a:ext cx="1419497" cy="90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370114</xdr:colOff>
      <xdr:row>148</xdr:row>
      <xdr:rowOff>65315</xdr:rowOff>
    </xdr:from>
    <xdr:to>
      <xdr:col>1</xdr:col>
      <xdr:colOff>1209403</xdr:colOff>
      <xdr:row>148</xdr:row>
      <xdr:rowOff>794114</xdr:rowOff>
    </xdr:to>
    <xdr:pic>
      <xdr:nvPicPr>
        <xdr:cNvPr id="2" name="Рисунок 1">
          <a:extLst>
            <a:ext uri="{FF2B5EF4-FFF2-40B4-BE49-F238E27FC236}">
              <a16:creationId xmlns:a16="http://schemas.microsoft.com/office/drawing/2014/main" id="{DA78A146-8703-4F30-9B38-D6DC56526B63}"/>
            </a:ext>
          </a:extLst>
        </xdr:cNvPr>
        <xdr:cNvPicPr>
          <a:picLocks noChangeAspect="1"/>
        </xdr:cNvPicPr>
      </xdr:nvPicPr>
      <xdr:blipFill>
        <a:blip xmlns:r="http://schemas.openxmlformats.org/officeDocument/2006/relationships" r:embed="rId119" cstate="email">
          <a:extLst>
            <a:ext uri="{28A0092B-C50C-407E-A947-70E740481C1C}">
              <a14:useLocalDpi xmlns:a14="http://schemas.microsoft.com/office/drawing/2010/main"/>
            </a:ext>
          </a:extLst>
        </a:blip>
        <a:stretch>
          <a:fillRect/>
        </a:stretch>
      </xdr:blipFill>
      <xdr:spPr>
        <a:xfrm>
          <a:off x="1349828" y="126328715"/>
          <a:ext cx="816429" cy="702129"/>
        </a:xfrm>
        <a:prstGeom prst="rect">
          <a:avLst/>
        </a:prstGeom>
      </xdr:spPr>
    </xdr:pic>
    <xdr:clientData/>
  </xdr:twoCellAnchor>
  <xdr:twoCellAnchor editAs="oneCell">
    <xdr:from>
      <xdr:col>1</xdr:col>
      <xdr:colOff>304800</xdr:colOff>
      <xdr:row>149</xdr:row>
      <xdr:rowOff>185058</xdr:rowOff>
    </xdr:from>
    <xdr:to>
      <xdr:col>1</xdr:col>
      <xdr:colOff>1134564</xdr:colOff>
      <xdr:row>149</xdr:row>
      <xdr:rowOff>906237</xdr:rowOff>
    </xdr:to>
    <xdr:pic>
      <xdr:nvPicPr>
        <xdr:cNvPr id="181" name="Рисунок 180">
          <a:extLst>
            <a:ext uri="{FF2B5EF4-FFF2-40B4-BE49-F238E27FC236}">
              <a16:creationId xmlns:a16="http://schemas.microsoft.com/office/drawing/2014/main" id="{3C6F4C74-5303-4E7A-8757-F560B18A7DE4}"/>
            </a:ext>
          </a:extLst>
        </xdr:cNvPr>
        <xdr:cNvPicPr>
          <a:picLocks noChangeAspect="1"/>
        </xdr:cNvPicPr>
      </xdr:nvPicPr>
      <xdr:blipFill>
        <a:blip xmlns:r="http://schemas.openxmlformats.org/officeDocument/2006/relationships" r:embed="rId120" cstate="email">
          <a:extLst>
            <a:ext uri="{28A0092B-C50C-407E-A947-70E740481C1C}">
              <a14:useLocalDpi xmlns:a14="http://schemas.microsoft.com/office/drawing/2010/main"/>
            </a:ext>
          </a:extLst>
        </a:blip>
        <a:stretch>
          <a:fillRect/>
        </a:stretch>
      </xdr:blipFill>
      <xdr:spPr>
        <a:xfrm>
          <a:off x="1284514" y="127526144"/>
          <a:ext cx="816429" cy="702129"/>
        </a:xfrm>
        <a:prstGeom prst="rect">
          <a:avLst/>
        </a:prstGeom>
      </xdr:spPr>
    </xdr:pic>
    <xdr:clientData/>
  </xdr:twoCellAnchor>
  <xdr:twoCellAnchor editAs="oneCell">
    <xdr:from>
      <xdr:col>1</xdr:col>
      <xdr:colOff>163286</xdr:colOff>
      <xdr:row>44</xdr:row>
      <xdr:rowOff>141515</xdr:rowOff>
    </xdr:from>
    <xdr:to>
      <xdr:col>1</xdr:col>
      <xdr:colOff>1563286</xdr:colOff>
      <xdr:row>44</xdr:row>
      <xdr:rowOff>1134020</xdr:rowOff>
    </xdr:to>
    <xdr:pic>
      <xdr:nvPicPr>
        <xdr:cNvPr id="10" name="Рисунок 9">
          <a:extLst>
            <a:ext uri="{FF2B5EF4-FFF2-40B4-BE49-F238E27FC236}">
              <a16:creationId xmlns:a16="http://schemas.microsoft.com/office/drawing/2014/main" id="{138BC14E-20EB-4C5A-BEDE-ED79EC20F1BB}"/>
            </a:ext>
          </a:extLst>
        </xdr:cNvPr>
        <xdr:cNvPicPr>
          <a:picLocks noChangeAspect="1"/>
        </xdr:cNvPicPr>
      </xdr:nvPicPr>
      <xdr:blipFill>
        <a:blip xmlns:r="http://schemas.openxmlformats.org/officeDocument/2006/relationships" r:embed="rId121"/>
        <a:stretch>
          <a:fillRect/>
        </a:stretch>
      </xdr:blipFill>
      <xdr:spPr>
        <a:xfrm>
          <a:off x="1143000" y="48376115"/>
          <a:ext cx="1400000" cy="990600"/>
        </a:xfrm>
        <a:prstGeom prst="rect">
          <a:avLst/>
        </a:prstGeom>
      </xdr:spPr>
    </xdr:pic>
    <xdr:clientData/>
  </xdr:twoCellAnchor>
  <xdr:twoCellAnchor editAs="oneCell">
    <xdr:from>
      <xdr:col>1</xdr:col>
      <xdr:colOff>155665</xdr:colOff>
      <xdr:row>79</xdr:row>
      <xdr:rowOff>729343</xdr:rowOff>
    </xdr:from>
    <xdr:to>
      <xdr:col>1</xdr:col>
      <xdr:colOff>2011863</xdr:colOff>
      <xdr:row>81</xdr:row>
      <xdr:rowOff>295003</xdr:rowOff>
    </xdr:to>
    <xdr:pic>
      <xdr:nvPicPr>
        <xdr:cNvPr id="182" name="图片 33">
          <a:extLst>
            <a:ext uri="{FF2B5EF4-FFF2-40B4-BE49-F238E27FC236}">
              <a16:creationId xmlns:a16="http://schemas.microsoft.com/office/drawing/2014/main" id="{9A353E75-7C7A-4D41-A9D4-745D3CB50C98}"/>
            </a:ext>
          </a:extLst>
        </xdr:cNvPr>
        <xdr:cNvPicPr>
          <a:picLocks noChangeAspect="1" noChangeArrowheads="1"/>
        </xdr:cNvPicPr>
      </xdr:nvPicPr>
      <xdr:blipFill>
        <a:blip xmlns:r="http://schemas.openxmlformats.org/officeDocument/2006/relationships" r:embed="rId122" cstate="email">
          <a:extLst>
            <a:ext uri="{28A0092B-C50C-407E-A947-70E740481C1C}">
              <a14:useLocalDpi xmlns:a14="http://schemas.microsoft.com/office/drawing/2010/main"/>
            </a:ext>
          </a:extLst>
        </a:blip>
        <a:srcRect/>
        <a:stretch>
          <a:fillRect/>
        </a:stretch>
      </xdr:blipFill>
      <xdr:spPr bwMode="auto">
        <a:xfrm>
          <a:off x="1135379" y="78812572"/>
          <a:ext cx="1842863" cy="1698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261257</xdr:colOff>
      <xdr:row>78</xdr:row>
      <xdr:rowOff>217716</xdr:rowOff>
    </xdr:from>
    <xdr:to>
      <xdr:col>1</xdr:col>
      <xdr:colOff>1143000</xdr:colOff>
      <xdr:row>79</xdr:row>
      <xdr:rowOff>5916</xdr:rowOff>
    </xdr:to>
    <xdr:pic>
      <xdr:nvPicPr>
        <xdr:cNvPr id="183" name="图片 1">
          <a:extLst>
            <a:ext uri="{FF2B5EF4-FFF2-40B4-BE49-F238E27FC236}">
              <a16:creationId xmlns:a16="http://schemas.microsoft.com/office/drawing/2014/main" id="{A8273BCA-50D2-47DC-B304-342FE59ED8B4}"/>
            </a:ext>
          </a:extLst>
        </xdr:cNvPr>
        <xdr:cNvPicPr>
          <a:picLocks noChangeAspect="1" noChangeArrowheads="1"/>
        </xdr:cNvPicPr>
      </xdr:nvPicPr>
      <xdr:blipFill>
        <a:blip xmlns:r="http://schemas.openxmlformats.org/officeDocument/2006/relationships" r:embed="rId123" cstate="email">
          <a:extLst>
            <a:ext uri="{28A0092B-C50C-407E-A947-70E740481C1C}">
              <a14:useLocalDpi xmlns:a14="http://schemas.microsoft.com/office/drawing/2010/main"/>
            </a:ext>
          </a:extLst>
        </a:blip>
        <a:srcRect/>
        <a:stretch>
          <a:fillRect/>
        </a:stretch>
      </xdr:blipFill>
      <xdr:spPr bwMode="auto">
        <a:xfrm>
          <a:off x="1213757" y="84704466"/>
          <a:ext cx="881743" cy="86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166550</xdr:colOff>
      <xdr:row>82</xdr:row>
      <xdr:rowOff>32657</xdr:rowOff>
    </xdr:from>
    <xdr:to>
      <xdr:col>1</xdr:col>
      <xdr:colOff>1707152</xdr:colOff>
      <xdr:row>82</xdr:row>
      <xdr:rowOff>1058908</xdr:rowOff>
    </xdr:to>
    <xdr:pic>
      <xdr:nvPicPr>
        <xdr:cNvPr id="184" name="图片 3" descr="39b352ea914c39b1bda2af23f41779c">
          <a:extLst>
            <a:ext uri="{FF2B5EF4-FFF2-40B4-BE49-F238E27FC236}">
              <a16:creationId xmlns:a16="http://schemas.microsoft.com/office/drawing/2014/main" id="{CE9C88F4-6C5C-4F76-B2F0-FB1785B1297E}"/>
            </a:ext>
          </a:extLst>
        </xdr:cNvPr>
        <xdr:cNvPicPr>
          <a:picLocks noChangeAspect="1" noChangeArrowheads="1"/>
        </xdr:cNvPicPr>
      </xdr:nvPicPr>
      <xdr:blipFill>
        <a:blip xmlns:r="http://schemas.openxmlformats.org/officeDocument/2006/relationships" r:embed="rId124" cstate="email">
          <a:extLst>
            <a:ext uri="{28A0092B-C50C-407E-A947-70E740481C1C}">
              <a14:useLocalDpi xmlns:a14="http://schemas.microsoft.com/office/drawing/2010/main"/>
            </a:ext>
          </a:extLst>
        </a:blip>
        <a:srcRect/>
        <a:stretch>
          <a:fillRect/>
        </a:stretch>
      </xdr:blipFill>
      <xdr:spPr bwMode="auto">
        <a:xfrm>
          <a:off x="1146264" y="83504314"/>
          <a:ext cx="1542507" cy="10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177436</xdr:colOff>
      <xdr:row>83</xdr:row>
      <xdr:rowOff>87084</xdr:rowOff>
    </xdr:from>
    <xdr:to>
      <xdr:col>1</xdr:col>
      <xdr:colOff>1833747</xdr:colOff>
      <xdr:row>83</xdr:row>
      <xdr:rowOff>1034141</xdr:rowOff>
    </xdr:to>
    <xdr:pic>
      <xdr:nvPicPr>
        <xdr:cNvPr id="185" name="图片 37">
          <a:extLst>
            <a:ext uri="{FF2B5EF4-FFF2-40B4-BE49-F238E27FC236}">
              <a16:creationId xmlns:a16="http://schemas.microsoft.com/office/drawing/2014/main" id="{A54E87F8-3B61-4550-8E36-7297D36776F1}"/>
            </a:ext>
          </a:extLst>
        </xdr:cNvPr>
        <xdr:cNvPicPr>
          <a:picLocks noChangeAspect="1" noChangeArrowheads="1"/>
        </xdr:cNvPicPr>
      </xdr:nvPicPr>
      <xdr:blipFill>
        <a:blip xmlns:r="http://schemas.openxmlformats.org/officeDocument/2006/relationships" r:embed="rId125" cstate="email">
          <a:extLst>
            <a:ext uri="{28A0092B-C50C-407E-A947-70E740481C1C}">
              <a14:useLocalDpi xmlns:a14="http://schemas.microsoft.com/office/drawing/2010/main"/>
            </a:ext>
          </a:extLst>
        </a:blip>
        <a:srcRect/>
        <a:stretch>
          <a:fillRect/>
        </a:stretch>
      </xdr:blipFill>
      <xdr:spPr bwMode="auto">
        <a:xfrm>
          <a:off x="1157150" y="84636427"/>
          <a:ext cx="1656311" cy="9470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217714</xdr:colOff>
      <xdr:row>85</xdr:row>
      <xdr:rowOff>97971</xdr:rowOff>
    </xdr:from>
    <xdr:to>
      <xdr:col>1</xdr:col>
      <xdr:colOff>1821018</xdr:colOff>
      <xdr:row>85</xdr:row>
      <xdr:rowOff>1057818</xdr:rowOff>
    </xdr:to>
    <xdr:pic>
      <xdr:nvPicPr>
        <xdr:cNvPr id="186" name="图片 5">
          <a:extLst>
            <a:ext uri="{FF2B5EF4-FFF2-40B4-BE49-F238E27FC236}">
              <a16:creationId xmlns:a16="http://schemas.microsoft.com/office/drawing/2014/main" id="{99A86BC9-003A-46B8-BCD2-8181D7EB04A6}"/>
            </a:ext>
          </a:extLst>
        </xdr:cNvPr>
        <xdr:cNvPicPr>
          <a:picLocks noChangeAspect="1" noChangeArrowheads="1"/>
        </xdr:cNvPicPr>
      </xdr:nvPicPr>
      <xdr:blipFill>
        <a:blip xmlns:r="http://schemas.openxmlformats.org/officeDocument/2006/relationships" r:embed="rId126" cstate="email">
          <a:extLst>
            <a:ext uri="{28A0092B-C50C-407E-A947-70E740481C1C}">
              <a14:useLocalDpi xmlns:a14="http://schemas.microsoft.com/office/drawing/2010/main"/>
            </a:ext>
          </a:extLst>
        </a:blip>
        <a:srcRect/>
        <a:stretch>
          <a:fillRect/>
        </a:stretch>
      </xdr:blipFill>
      <xdr:spPr bwMode="auto">
        <a:xfrm>
          <a:off x="1197428" y="85725000"/>
          <a:ext cx="1580444" cy="957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174171</xdr:colOff>
      <xdr:row>52</xdr:row>
      <xdr:rowOff>370114</xdr:rowOff>
    </xdr:from>
    <xdr:to>
      <xdr:col>1</xdr:col>
      <xdr:colOff>1857187</xdr:colOff>
      <xdr:row>53</xdr:row>
      <xdr:rowOff>905418</xdr:rowOff>
    </xdr:to>
    <xdr:pic>
      <xdr:nvPicPr>
        <xdr:cNvPr id="187" name="Picture 152" descr="QQ截图20181002112341">
          <a:extLst>
            <a:ext uri="{FF2B5EF4-FFF2-40B4-BE49-F238E27FC236}">
              <a16:creationId xmlns:a16="http://schemas.microsoft.com/office/drawing/2014/main" id="{6A71EC34-EE55-4F10-916B-DBBBBF76E8E0}"/>
            </a:ext>
          </a:extLst>
        </xdr:cNvPr>
        <xdr:cNvPicPr>
          <a:picLocks noChangeAspect="1" noChangeArrowheads="1"/>
        </xdr:cNvPicPr>
      </xdr:nvPicPr>
      <xdr:blipFill>
        <a:blip xmlns:r="http://schemas.openxmlformats.org/officeDocument/2006/relationships" r:embed="rId127" cstate="email">
          <a:extLst>
            <a:ext uri="{28A0092B-C50C-407E-A947-70E740481C1C}">
              <a14:useLocalDpi xmlns:a14="http://schemas.microsoft.com/office/drawing/2010/main"/>
            </a:ext>
          </a:extLst>
        </a:blip>
        <a:srcRect/>
        <a:stretch>
          <a:fillRect/>
        </a:stretch>
      </xdr:blipFill>
      <xdr:spPr bwMode="auto">
        <a:xfrm>
          <a:off x="1153885" y="55386514"/>
          <a:ext cx="1663966" cy="1611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163286</xdr:colOff>
      <xdr:row>50</xdr:row>
      <xdr:rowOff>315686</xdr:rowOff>
    </xdr:from>
    <xdr:to>
      <xdr:col>1</xdr:col>
      <xdr:colOff>1933679</xdr:colOff>
      <xdr:row>51</xdr:row>
      <xdr:rowOff>907866</xdr:rowOff>
    </xdr:to>
    <xdr:pic>
      <xdr:nvPicPr>
        <xdr:cNvPr id="188" name="图片 69" descr="f">
          <a:extLst>
            <a:ext uri="{FF2B5EF4-FFF2-40B4-BE49-F238E27FC236}">
              <a16:creationId xmlns:a16="http://schemas.microsoft.com/office/drawing/2014/main" id="{2F5AF921-38F7-4CB7-9A9C-CADBB0E51A63}"/>
            </a:ext>
          </a:extLst>
        </xdr:cNvPr>
        <xdr:cNvPicPr>
          <a:picLocks noChangeAspect="1" noChangeArrowheads="1"/>
        </xdr:cNvPicPr>
      </xdr:nvPicPr>
      <xdr:blipFill>
        <a:blip xmlns:r="http://schemas.openxmlformats.org/officeDocument/2006/relationships" r:embed="rId128" cstate="email">
          <a:extLst>
            <a:ext uri="{28A0092B-C50C-407E-A947-70E740481C1C}">
              <a14:useLocalDpi xmlns:a14="http://schemas.microsoft.com/office/drawing/2010/main"/>
            </a:ext>
          </a:extLst>
        </a:blip>
        <a:srcRect/>
        <a:stretch>
          <a:fillRect/>
        </a:stretch>
      </xdr:blipFill>
      <xdr:spPr bwMode="auto">
        <a:xfrm>
          <a:off x="1143000" y="55332086"/>
          <a:ext cx="1753248" cy="16546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514894</xdr:colOff>
      <xdr:row>47</xdr:row>
      <xdr:rowOff>152400</xdr:rowOff>
    </xdr:from>
    <xdr:to>
      <xdr:col>1</xdr:col>
      <xdr:colOff>1668582</xdr:colOff>
      <xdr:row>47</xdr:row>
      <xdr:rowOff>982163</xdr:rowOff>
    </xdr:to>
    <xdr:pic>
      <xdr:nvPicPr>
        <xdr:cNvPr id="189" name="图片 26">
          <a:extLst>
            <a:ext uri="{FF2B5EF4-FFF2-40B4-BE49-F238E27FC236}">
              <a16:creationId xmlns:a16="http://schemas.microsoft.com/office/drawing/2014/main" id="{0E443F96-9714-431C-A479-D9FA1F8A1437}"/>
            </a:ext>
          </a:extLst>
        </xdr:cNvPr>
        <xdr:cNvPicPr>
          <a:picLocks noChangeAspect="1" noChangeArrowheads="1"/>
        </xdr:cNvPicPr>
      </xdr:nvPicPr>
      <xdr:blipFill>
        <a:blip xmlns:r="http://schemas.openxmlformats.org/officeDocument/2006/relationships" r:embed="rId129" cstate="email">
          <a:extLst>
            <a:ext uri="{28A0092B-C50C-407E-A947-70E740481C1C}">
              <a14:useLocalDpi xmlns:a14="http://schemas.microsoft.com/office/drawing/2010/main"/>
            </a:ext>
          </a:extLst>
        </a:blip>
        <a:srcRect/>
        <a:stretch>
          <a:fillRect/>
        </a:stretch>
      </xdr:blipFill>
      <xdr:spPr bwMode="auto">
        <a:xfrm>
          <a:off x="1494608" y="51935743"/>
          <a:ext cx="1138448" cy="816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370114</xdr:colOff>
      <xdr:row>48</xdr:row>
      <xdr:rowOff>54427</xdr:rowOff>
    </xdr:from>
    <xdr:to>
      <xdr:col>1</xdr:col>
      <xdr:colOff>1324519</xdr:colOff>
      <xdr:row>48</xdr:row>
      <xdr:rowOff>914398</xdr:rowOff>
    </xdr:to>
    <xdr:pic>
      <xdr:nvPicPr>
        <xdr:cNvPr id="190" name="图片 27">
          <a:extLst>
            <a:ext uri="{FF2B5EF4-FFF2-40B4-BE49-F238E27FC236}">
              <a16:creationId xmlns:a16="http://schemas.microsoft.com/office/drawing/2014/main" id="{F3AF4FB4-B72D-434D-BF69-3030D68D0F6A}"/>
            </a:ext>
          </a:extLst>
        </xdr:cNvPr>
        <xdr:cNvPicPr>
          <a:picLocks noChangeAspect="1" noChangeArrowheads="1"/>
        </xdr:cNvPicPr>
      </xdr:nvPicPr>
      <xdr:blipFill>
        <a:blip xmlns:r="http://schemas.openxmlformats.org/officeDocument/2006/relationships" r:embed="rId130" cstate="email">
          <a:extLst>
            <a:ext uri="{28A0092B-C50C-407E-A947-70E740481C1C}">
              <a14:useLocalDpi xmlns:a14="http://schemas.microsoft.com/office/drawing/2010/main"/>
            </a:ext>
          </a:extLst>
        </a:blip>
        <a:srcRect/>
        <a:stretch>
          <a:fillRect/>
        </a:stretch>
      </xdr:blipFill>
      <xdr:spPr bwMode="auto">
        <a:xfrm>
          <a:off x="1349828" y="52915456"/>
          <a:ext cx="929640" cy="8599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424543</xdr:colOff>
      <xdr:row>49</xdr:row>
      <xdr:rowOff>87085</xdr:rowOff>
    </xdr:from>
    <xdr:to>
      <xdr:col>1</xdr:col>
      <xdr:colOff>1478552</xdr:colOff>
      <xdr:row>49</xdr:row>
      <xdr:rowOff>1019446</xdr:rowOff>
    </xdr:to>
    <xdr:pic>
      <xdr:nvPicPr>
        <xdr:cNvPr id="191" name="图片 28">
          <a:extLst>
            <a:ext uri="{FF2B5EF4-FFF2-40B4-BE49-F238E27FC236}">
              <a16:creationId xmlns:a16="http://schemas.microsoft.com/office/drawing/2014/main" id="{C62801EC-5D4D-4181-8912-AD5CEB2ED6B8}"/>
            </a:ext>
          </a:extLst>
        </xdr:cNvPr>
        <xdr:cNvPicPr>
          <a:picLocks noChangeAspect="1" noChangeArrowheads="1"/>
        </xdr:cNvPicPr>
      </xdr:nvPicPr>
      <xdr:blipFill>
        <a:blip xmlns:r="http://schemas.openxmlformats.org/officeDocument/2006/relationships" r:embed="rId131" cstate="email">
          <a:extLst>
            <a:ext uri="{28A0092B-C50C-407E-A947-70E740481C1C}">
              <a14:useLocalDpi xmlns:a14="http://schemas.microsoft.com/office/drawing/2010/main"/>
            </a:ext>
          </a:extLst>
        </a:blip>
        <a:srcRect/>
        <a:stretch>
          <a:fillRect/>
        </a:stretch>
      </xdr:blipFill>
      <xdr:spPr bwMode="auto">
        <a:xfrm>
          <a:off x="1404257" y="54025799"/>
          <a:ext cx="1055914" cy="9361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261258</xdr:colOff>
      <xdr:row>46</xdr:row>
      <xdr:rowOff>43543</xdr:rowOff>
    </xdr:from>
    <xdr:to>
      <xdr:col>1</xdr:col>
      <xdr:colOff>1667488</xdr:colOff>
      <xdr:row>46</xdr:row>
      <xdr:rowOff>981075</xdr:rowOff>
    </xdr:to>
    <xdr:pic>
      <xdr:nvPicPr>
        <xdr:cNvPr id="192" name="图片 1">
          <a:extLst>
            <a:ext uri="{FF2B5EF4-FFF2-40B4-BE49-F238E27FC236}">
              <a16:creationId xmlns:a16="http://schemas.microsoft.com/office/drawing/2014/main" id="{BA33D470-4DB4-4BF3-AEAE-711129086AD7}"/>
            </a:ext>
          </a:extLst>
        </xdr:cNvPr>
        <xdr:cNvPicPr>
          <a:picLocks noChangeAspect="1" noChangeArrowheads="1"/>
        </xdr:cNvPicPr>
      </xdr:nvPicPr>
      <xdr:blipFill>
        <a:blip xmlns:r="http://schemas.openxmlformats.org/officeDocument/2006/relationships" r:embed="rId132" cstate="email">
          <a:extLst>
            <a:ext uri="{28A0092B-C50C-407E-A947-70E740481C1C}">
              <a14:useLocalDpi xmlns:a14="http://schemas.microsoft.com/office/drawing/2010/main"/>
            </a:ext>
          </a:extLst>
        </a:blip>
        <a:srcRect/>
        <a:stretch>
          <a:fillRect/>
        </a:stretch>
      </xdr:blipFill>
      <xdr:spPr bwMode="auto">
        <a:xfrm>
          <a:off x="1240972" y="50749200"/>
          <a:ext cx="1390990" cy="9470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188322</xdr:colOff>
      <xdr:row>84</xdr:row>
      <xdr:rowOff>32657</xdr:rowOff>
    </xdr:from>
    <xdr:to>
      <xdr:col>1</xdr:col>
      <xdr:colOff>1819804</xdr:colOff>
      <xdr:row>85</xdr:row>
      <xdr:rowOff>259084</xdr:rowOff>
    </xdr:to>
    <xdr:pic>
      <xdr:nvPicPr>
        <xdr:cNvPr id="193" name="图片 1">
          <a:extLst>
            <a:ext uri="{FF2B5EF4-FFF2-40B4-BE49-F238E27FC236}">
              <a16:creationId xmlns:a16="http://schemas.microsoft.com/office/drawing/2014/main" id="{238A387B-B8AA-4AB1-BD80-9B5B80DB1807}"/>
            </a:ext>
          </a:extLst>
        </xdr:cNvPr>
        <xdr:cNvPicPr>
          <a:picLocks noChangeAspect="1" noChangeArrowheads="1"/>
        </xdr:cNvPicPr>
      </xdr:nvPicPr>
      <xdr:blipFill>
        <a:blip xmlns:r="http://schemas.openxmlformats.org/officeDocument/2006/relationships" r:embed="rId133" cstate="email">
          <a:extLst>
            <a:ext uri="{28A0092B-C50C-407E-A947-70E740481C1C}">
              <a14:useLocalDpi xmlns:a14="http://schemas.microsoft.com/office/drawing/2010/main"/>
            </a:ext>
          </a:extLst>
        </a:blip>
        <a:srcRect/>
        <a:stretch>
          <a:fillRect/>
        </a:stretch>
      </xdr:blipFill>
      <xdr:spPr bwMode="auto">
        <a:xfrm>
          <a:off x="1168036" y="94281171"/>
          <a:ext cx="1616613" cy="1023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370115</xdr:colOff>
      <xdr:row>100</xdr:row>
      <xdr:rowOff>87085</xdr:rowOff>
    </xdr:from>
    <xdr:to>
      <xdr:col>1</xdr:col>
      <xdr:colOff>1096737</xdr:colOff>
      <xdr:row>100</xdr:row>
      <xdr:rowOff>982752</xdr:rowOff>
    </xdr:to>
    <xdr:pic>
      <xdr:nvPicPr>
        <xdr:cNvPr id="195" name="图片 14">
          <a:extLst>
            <a:ext uri="{FF2B5EF4-FFF2-40B4-BE49-F238E27FC236}">
              <a16:creationId xmlns:a16="http://schemas.microsoft.com/office/drawing/2014/main" id="{AC2E3E97-8C71-492C-86E9-40D3234B873F}"/>
            </a:ext>
          </a:extLst>
        </xdr:cNvPr>
        <xdr:cNvPicPr>
          <a:picLocks noChangeAspect="1" noChangeArrowheads="1"/>
        </xdr:cNvPicPr>
      </xdr:nvPicPr>
      <xdr:blipFill>
        <a:blip xmlns:r="http://schemas.openxmlformats.org/officeDocument/2006/relationships" r:embed="rId134" cstate="email">
          <a:extLst>
            <a:ext uri="{28A0092B-C50C-407E-A947-70E740481C1C}">
              <a14:useLocalDpi xmlns:a14="http://schemas.microsoft.com/office/drawing/2010/main"/>
            </a:ext>
          </a:extLst>
        </a:blip>
        <a:srcRect/>
        <a:stretch>
          <a:fillRect/>
        </a:stretch>
      </xdr:blipFill>
      <xdr:spPr bwMode="auto">
        <a:xfrm>
          <a:off x="1349829" y="112656256"/>
          <a:ext cx="707572" cy="880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154577</xdr:colOff>
      <xdr:row>116</xdr:row>
      <xdr:rowOff>108857</xdr:rowOff>
    </xdr:from>
    <xdr:to>
      <xdr:col>1</xdr:col>
      <xdr:colOff>1706295</xdr:colOff>
      <xdr:row>116</xdr:row>
      <xdr:rowOff>830308</xdr:rowOff>
    </xdr:to>
    <xdr:pic>
      <xdr:nvPicPr>
        <xdr:cNvPr id="196" name="图片 7">
          <a:extLst>
            <a:ext uri="{FF2B5EF4-FFF2-40B4-BE49-F238E27FC236}">
              <a16:creationId xmlns:a16="http://schemas.microsoft.com/office/drawing/2014/main" id="{537E863B-853A-4D06-BB25-16EAC9576D37}"/>
            </a:ext>
          </a:extLst>
        </xdr:cNvPr>
        <xdr:cNvPicPr>
          <a:picLocks noChangeAspect="1" noChangeArrowheads="1"/>
        </xdr:cNvPicPr>
      </xdr:nvPicPr>
      <xdr:blipFill>
        <a:blip xmlns:r="http://schemas.openxmlformats.org/officeDocument/2006/relationships" r:embed="rId135" cstate="email">
          <a:extLst>
            <a:ext uri="{28A0092B-C50C-407E-A947-70E740481C1C}">
              <a14:useLocalDpi xmlns:a14="http://schemas.microsoft.com/office/drawing/2010/main"/>
            </a:ext>
          </a:extLst>
        </a:blip>
        <a:srcRect/>
        <a:stretch>
          <a:fillRect/>
        </a:stretch>
      </xdr:blipFill>
      <xdr:spPr bwMode="auto">
        <a:xfrm>
          <a:off x="1134291" y="125610257"/>
          <a:ext cx="1538383" cy="6966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119743</xdr:colOff>
      <xdr:row>117</xdr:row>
      <xdr:rowOff>119198</xdr:rowOff>
    </xdr:from>
    <xdr:to>
      <xdr:col>1</xdr:col>
      <xdr:colOff>1896801</xdr:colOff>
      <xdr:row>117</xdr:row>
      <xdr:rowOff>982435</xdr:rowOff>
    </xdr:to>
    <xdr:pic>
      <xdr:nvPicPr>
        <xdr:cNvPr id="197" name="图片 29">
          <a:extLst>
            <a:ext uri="{FF2B5EF4-FFF2-40B4-BE49-F238E27FC236}">
              <a16:creationId xmlns:a16="http://schemas.microsoft.com/office/drawing/2014/main" id="{CDC31D8A-08D3-4A80-9632-41AD1322DCE4}"/>
            </a:ext>
          </a:extLst>
        </xdr:cNvPr>
        <xdr:cNvPicPr>
          <a:picLocks noChangeAspect="1" noChangeArrowheads="1"/>
        </xdr:cNvPicPr>
      </xdr:nvPicPr>
      <xdr:blipFill>
        <a:blip xmlns:r="http://schemas.openxmlformats.org/officeDocument/2006/relationships" r:embed="rId136" cstate="email">
          <a:extLst>
            <a:ext uri="{28A0092B-C50C-407E-A947-70E740481C1C}">
              <a14:useLocalDpi xmlns:a14="http://schemas.microsoft.com/office/drawing/2010/main"/>
            </a:ext>
          </a:extLst>
        </a:blip>
        <a:srcRect/>
        <a:stretch>
          <a:fillRect/>
        </a:stretch>
      </xdr:blipFill>
      <xdr:spPr bwMode="auto">
        <a:xfrm>
          <a:off x="1099457" y="126698284"/>
          <a:ext cx="1761818" cy="8575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127364</xdr:colOff>
      <xdr:row>119</xdr:row>
      <xdr:rowOff>100421</xdr:rowOff>
    </xdr:from>
    <xdr:to>
      <xdr:col>1</xdr:col>
      <xdr:colOff>2092572</xdr:colOff>
      <xdr:row>119</xdr:row>
      <xdr:rowOff>980803</xdr:rowOff>
    </xdr:to>
    <xdr:pic>
      <xdr:nvPicPr>
        <xdr:cNvPr id="198" name="图片 30">
          <a:extLst>
            <a:ext uri="{FF2B5EF4-FFF2-40B4-BE49-F238E27FC236}">
              <a16:creationId xmlns:a16="http://schemas.microsoft.com/office/drawing/2014/main" id="{9F07FD1A-A186-4827-9767-F4E674D509B0}"/>
            </a:ext>
          </a:extLst>
        </xdr:cNvPr>
        <xdr:cNvPicPr>
          <a:picLocks noChangeAspect="1" noChangeArrowheads="1"/>
        </xdr:cNvPicPr>
      </xdr:nvPicPr>
      <xdr:blipFill>
        <a:blip xmlns:r="http://schemas.openxmlformats.org/officeDocument/2006/relationships" r:embed="rId137" cstate="email">
          <a:extLst>
            <a:ext uri="{28A0092B-C50C-407E-A947-70E740481C1C}">
              <a14:useLocalDpi xmlns:a14="http://schemas.microsoft.com/office/drawing/2010/main"/>
            </a:ext>
          </a:extLst>
        </a:blip>
        <a:srcRect/>
        <a:stretch>
          <a:fillRect/>
        </a:stretch>
      </xdr:blipFill>
      <xdr:spPr bwMode="auto">
        <a:xfrm>
          <a:off x="1107078" y="128834878"/>
          <a:ext cx="1995688" cy="8575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119743</xdr:colOff>
      <xdr:row>118</xdr:row>
      <xdr:rowOff>135799</xdr:rowOff>
    </xdr:from>
    <xdr:to>
      <xdr:col>2</xdr:col>
      <xdr:colOff>881</xdr:colOff>
      <xdr:row>118</xdr:row>
      <xdr:rowOff>981891</xdr:rowOff>
    </xdr:to>
    <xdr:pic>
      <xdr:nvPicPr>
        <xdr:cNvPr id="199" name="图片 31">
          <a:extLst>
            <a:ext uri="{FF2B5EF4-FFF2-40B4-BE49-F238E27FC236}">
              <a16:creationId xmlns:a16="http://schemas.microsoft.com/office/drawing/2014/main" id="{35EB7392-88B2-455C-9787-8933F610622A}"/>
            </a:ext>
          </a:extLst>
        </xdr:cNvPr>
        <xdr:cNvPicPr>
          <a:picLocks noChangeAspect="1" noChangeArrowheads="1"/>
        </xdr:cNvPicPr>
      </xdr:nvPicPr>
      <xdr:blipFill>
        <a:blip xmlns:r="http://schemas.openxmlformats.org/officeDocument/2006/relationships" r:embed="rId138" cstate="email">
          <a:extLst>
            <a:ext uri="{28A0092B-C50C-407E-A947-70E740481C1C}">
              <a14:useLocalDpi xmlns:a14="http://schemas.microsoft.com/office/drawing/2010/main"/>
            </a:ext>
          </a:extLst>
        </a:blip>
        <a:srcRect/>
        <a:stretch>
          <a:fillRect/>
        </a:stretch>
      </xdr:blipFill>
      <xdr:spPr bwMode="auto">
        <a:xfrm>
          <a:off x="1099457" y="127792570"/>
          <a:ext cx="1995688" cy="8575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3333918</xdr:colOff>
      <xdr:row>113</xdr:row>
      <xdr:rowOff>203553</xdr:rowOff>
    </xdr:from>
    <xdr:to>
      <xdr:col>2</xdr:col>
      <xdr:colOff>4164012</xdr:colOff>
      <xdr:row>113</xdr:row>
      <xdr:rowOff>920318</xdr:rowOff>
    </xdr:to>
    <xdr:pic>
      <xdr:nvPicPr>
        <xdr:cNvPr id="201" name="Рисунок 200" descr="new - Journal of Physical Science">
          <a:extLst>
            <a:ext uri="{FF2B5EF4-FFF2-40B4-BE49-F238E27FC236}">
              <a16:creationId xmlns:a16="http://schemas.microsoft.com/office/drawing/2014/main" id="{0C5F300B-0E4A-41B3-933D-BAE96B7254F9}"/>
            </a:ext>
          </a:extLst>
        </xdr:cNvPr>
        <xdr:cNvPicPr>
          <a:picLocks noChangeAspect="1" noChangeArrowheads="1"/>
        </xdr:cNvPicPr>
      </xdr:nvPicPr>
      <xdr:blipFill>
        <a:blip xmlns:r="http://schemas.openxmlformats.org/officeDocument/2006/relationships" r:embed="rId139" cstate="email">
          <a:extLst>
            <a:ext uri="{28A0092B-C50C-407E-A947-70E740481C1C}">
              <a14:useLocalDpi xmlns:a14="http://schemas.microsoft.com/office/drawing/2010/main"/>
            </a:ext>
          </a:extLst>
        </a:blip>
        <a:srcRect/>
        <a:stretch>
          <a:fillRect/>
        </a:stretch>
      </xdr:blipFill>
      <xdr:spPr bwMode="auto">
        <a:xfrm rot="3388504">
          <a:off x="6584632" y="121952589"/>
          <a:ext cx="716765" cy="8300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2426317</xdr:colOff>
      <xdr:row>116</xdr:row>
      <xdr:rowOff>17821</xdr:rowOff>
    </xdr:from>
    <xdr:to>
      <xdr:col>2</xdr:col>
      <xdr:colOff>3243076</xdr:colOff>
      <xdr:row>116</xdr:row>
      <xdr:rowOff>715536</xdr:rowOff>
    </xdr:to>
    <xdr:pic>
      <xdr:nvPicPr>
        <xdr:cNvPr id="208" name="Рисунок 207" descr="new - Journal of Physical Science">
          <a:extLst>
            <a:ext uri="{FF2B5EF4-FFF2-40B4-BE49-F238E27FC236}">
              <a16:creationId xmlns:a16="http://schemas.microsoft.com/office/drawing/2014/main" id="{CE60A1F2-CCD2-4B80-948C-50006732DA24}"/>
            </a:ext>
          </a:extLst>
        </xdr:cNvPr>
        <xdr:cNvPicPr>
          <a:picLocks noChangeAspect="1" noChangeArrowheads="1"/>
        </xdr:cNvPicPr>
      </xdr:nvPicPr>
      <xdr:blipFill>
        <a:blip xmlns:r="http://schemas.openxmlformats.org/officeDocument/2006/relationships" r:embed="rId140" cstate="email">
          <a:extLst>
            <a:ext uri="{28A0092B-C50C-407E-A947-70E740481C1C}">
              <a14:useLocalDpi xmlns:a14="http://schemas.microsoft.com/office/drawing/2010/main"/>
            </a:ext>
          </a:extLst>
        </a:blip>
        <a:srcRect/>
        <a:stretch>
          <a:fillRect/>
        </a:stretch>
      </xdr:blipFill>
      <xdr:spPr bwMode="auto">
        <a:xfrm rot="3388504">
          <a:off x="5632134" y="127614746"/>
          <a:ext cx="684380" cy="804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3366116</xdr:colOff>
      <xdr:row>117</xdr:row>
      <xdr:rowOff>133933</xdr:rowOff>
    </xdr:from>
    <xdr:to>
      <xdr:col>2</xdr:col>
      <xdr:colOff>4182875</xdr:colOff>
      <xdr:row>117</xdr:row>
      <xdr:rowOff>841173</xdr:rowOff>
    </xdr:to>
    <xdr:pic>
      <xdr:nvPicPr>
        <xdr:cNvPr id="209" name="Рисунок 208" descr="new - Journal of Physical Science">
          <a:extLst>
            <a:ext uri="{FF2B5EF4-FFF2-40B4-BE49-F238E27FC236}">
              <a16:creationId xmlns:a16="http://schemas.microsoft.com/office/drawing/2014/main" id="{3DB2B133-E071-4586-AB19-A3A9C6D3BDDA}"/>
            </a:ext>
          </a:extLst>
        </xdr:cNvPr>
        <xdr:cNvPicPr>
          <a:picLocks noChangeAspect="1" noChangeArrowheads="1"/>
        </xdr:cNvPicPr>
      </xdr:nvPicPr>
      <xdr:blipFill>
        <a:blip xmlns:r="http://schemas.openxmlformats.org/officeDocument/2006/relationships" r:embed="rId141" cstate="email">
          <a:extLst>
            <a:ext uri="{28A0092B-C50C-407E-A947-70E740481C1C}">
              <a14:useLocalDpi xmlns:a14="http://schemas.microsoft.com/office/drawing/2010/main"/>
            </a:ext>
          </a:extLst>
        </a:blip>
        <a:srcRect/>
        <a:stretch>
          <a:fillRect/>
        </a:stretch>
      </xdr:blipFill>
      <xdr:spPr bwMode="auto">
        <a:xfrm rot="3388504">
          <a:off x="6614926" y="126177473"/>
          <a:ext cx="707240" cy="816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3529401</xdr:colOff>
      <xdr:row>118</xdr:row>
      <xdr:rowOff>113977</xdr:rowOff>
    </xdr:from>
    <xdr:to>
      <xdr:col>2</xdr:col>
      <xdr:colOff>4361400</xdr:colOff>
      <xdr:row>118</xdr:row>
      <xdr:rowOff>819312</xdr:rowOff>
    </xdr:to>
    <xdr:pic>
      <xdr:nvPicPr>
        <xdr:cNvPr id="210" name="Рисунок 209" descr="new - Journal of Physical Science">
          <a:extLst>
            <a:ext uri="{FF2B5EF4-FFF2-40B4-BE49-F238E27FC236}">
              <a16:creationId xmlns:a16="http://schemas.microsoft.com/office/drawing/2014/main" id="{CC035F39-B893-4274-BC90-54B4D81D2F4F}"/>
            </a:ext>
          </a:extLst>
        </xdr:cNvPr>
        <xdr:cNvPicPr>
          <a:picLocks noChangeAspect="1" noChangeArrowheads="1"/>
        </xdr:cNvPicPr>
      </xdr:nvPicPr>
      <xdr:blipFill>
        <a:blip xmlns:r="http://schemas.openxmlformats.org/officeDocument/2006/relationships" r:embed="rId142" cstate="email">
          <a:extLst>
            <a:ext uri="{28A0092B-C50C-407E-A947-70E740481C1C}">
              <a14:useLocalDpi xmlns:a14="http://schemas.microsoft.com/office/drawing/2010/main"/>
            </a:ext>
          </a:extLst>
        </a:blip>
        <a:srcRect/>
        <a:stretch>
          <a:fillRect/>
        </a:stretch>
      </xdr:blipFill>
      <xdr:spPr bwMode="auto">
        <a:xfrm rot="3388504">
          <a:off x="6786783" y="127222095"/>
          <a:ext cx="705335" cy="831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3604693</xdr:colOff>
      <xdr:row>119</xdr:row>
      <xdr:rowOff>5120</xdr:rowOff>
    </xdr:from>
    <xdr:to>
      <xdr:col>2</xdr:col>
      <xdr:colOff>4400497</xdr:colOff>
      <xdr:row>119</xdr:row>
      <xdr:rowOff>711634</xdr:rowOff>
    </xdr:to>
    <xdr:pic>
      <xdr:nvPicPr>
        <xdr:cNvPr id="211" name="Рисунок 210" descr="new - Journal of Physical Science">
          <a:extLst>
            <a:ext uri="{FF2B5EF4-FFF2-40B4-BE49-F238E27FC236}">
              <a16:creationId xmlns:a16="http://schemas.microsoft.com/office/drawing/2014/main" id="{BA050478-9752-4BCD-9274-1F39C0B1E8BA}"/>
            </a:ext>
          </a:extLst>
        </xdr:cNvPr>
        <xdr:cNvPicPr>
          <a:picLocks noChangeAspect="1" noChangeArrowheads="1"/>
        </xdr:cNvPicPr>
      </xdr:nvPicPr>
      <xdr:blipFill>
        <a:blip xmlns:r="http://schemas.openxmlformats.org/officeDocument/2006/relationships" r:embed="rId142" cstate="email">
          <a:extLst>
            <a:ext uri="{28A0092B-C50C-407E-A947-70E740481C1C}">
              <a14:useLocalDpi xmlns:a14="http://schemas.microsoft.com/office/drawing/2010/main"/>
            </a:ext>
          </a:extLst>
        </a:blip>
        <a:srcRect/>
        <a:stretch>
          <a:fillRect/>
        </a:stretch>
      </xdr:blipFill>
      <xdr:spPr bwMode="auto">
        <a:xfrm rot="3388504">
          <a:off x="6843388" y="128205075"/>
          <a:ext cx="706514" cy="7958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151182</xdr:colOff>
      <xdr:row>113</xdr:row>
      <xdr:rowOff>313795</xdr:rowOff>
    </xdr:from>
    <xdr:to>
      <xdr:col>1</xdr:col>
      <xdr:colOff>2010566</xdr:colOff>
      <xdr:row>113</xdr:row>
      <xdr:rowOff>944123</xdr:rowOff>
    </xdr:to>
    <xdr:pic>
      <xdr:nvPicPr>
        <xdr:cNvPr id="212" name="图片 11">
          <a:extLst>
            <a:ext uri="{FF2B5EF4-FFF2-40B4-BE49-F238E27FC236}">
              <a16:creationId xmlns:a16="http://schemas.microsoft.com/office/drawing/2014/main" id="{C455AC72-18BB-43AD-B072-9AD4531510A3}"/>
            </a:ext>
          </a:extLst>
        </xdr:cNvPr>
        <xdr:cNvPicPr>
          <a:picLocks noChangeAspect="1" noChangeArrowheads="1"/>
        </xdr:cNvPicPr>
      </xdr:nvPicPr>
      <xdr:blipFill>
        <a:blip xmlns:r="http://schemas.openxmlformats.org/officeDocument/2006/relationships" r:embed="rId143" cstate="email">
          <a:extLst>
            <a:ext uri="{28A0092B-C50C-407E-A947-70E740481C1C}">
              <a14:useLocalDpi xmlns:a14="http://schemas.microsoft.com/office/drawing/2010/main"/>
            </a:ext>
          </a:extLst>
        </a:blip>
        <a:srcRect/>
        <a:stretch>
          <a:fillRect/>
        </a:stretch>
      </xdr:blipFill>
      <xdr:spPr bwMode="auto">
        <a:xfrm>
          <a:off x="1126094" y="128822854"/>
          <a:ext cx="1846049" cy="609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174811</xdr:colOff>
      <xdr:row>114</xdr:row>
      <xdr:rowOff>199159</xdr:rowOff>
    </xdr:from>
    <xdr:to>
      <xdr:col>1</xdr:col>
      <xdr:colOff>2046941</xdr:colOff>
      <xdr:row>114</xdr:row>
      <xdr:rowOff>1020214</xdr:rowOff>
    </xdr:to>
    <xdr:pic>
      <xdr:nvPicPr>
        <xdr:cNvPr id="213" name="图片 28">
          <a:extLst>
            <a:ext uri="{FF2B5EF4-FFF2-40B4-BE49-F238E27FC236}">
              <a16:creationId xmlns:a16="http://schemas.microsoft.com/office/drawing/2014/main" id="{20B6E224-BF52-4A46-B3E4-50402651FB0E}"/>
            </a:ext>
          </a:extLst>
        </xdr:cNvPr>
        <xdr:cNvPicPr>
          <a:picLocks noChangeAspect="1" noChangeArrowheads="1"/>
        </xdr:cNvPicPr>
      </xdr:nvPicPr>
      <xdr:blipFill>
        <a:blip xmlns:r="http://schemas.openxmlformats.org/officeDocument/2006/relationships" r:embed="rId144" cstate="email">
          <a:extLst>
            <a:ext uri="{28A0092B-C50C-407E-A947-70E740481C1C}">
              <a14:useLocalDpi xmlns:a14="http://schemas.microsoft.com/office/drawing/2010/main"/>
            </a:ext>
          </a:extLst>
        </a:blip>
        <a:srcRect/>
        <a:stretch>
          <a:fillRect/>
        </a:stretch>
      </xdr:blipFill>
      <xdr:spPr bwMode="auto">
        <a:xfrm>
          <a:off x="1149723" y="129783983"/>
          <a:ext cx="1851175" cy="80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370113</xdr:colOff>
      <xdr:row>101</xdr:row>
      <xdr:rowOff>103221</xdr:rowOff>
    </xdr:from>
    <xdr:to>
      <xdr:col>1</xdr:col>
      <xdr:colOff>1295400</xdr:colOff>
      <xdr:row>101</xdr:row>
      <xdr:rowOff>957943</xdr:rowOff>
    </xdr:to>
    <xdr:pic>
      <xdr:nvPicPr>
        <xdr:cNvPr id="214" name="图片 406" descr="1372072F99A316F44C068E634F0D2F35">
          <a:extLst>
            <a:ext uri="{FF2B5EF4-FFF2-40B4-BE49-F238E27FC236}">
              <a16:creationId xmlns:a16="http://schemas.microsoft.com/office/drawing/2014/main" id="{DE62E1AA-B8D5-44B1-BB7D-15233830B7AB}"/>
            </a:ext>
          </a:extLst>
        </xdr:cNvPr>
        <xdr:cNvPicPr>
          <a:picLocks noChangeAspect="1" noChangeArrowheads="1"/>
        </xdr:cNvPicPr>
      </xdr:nvPicPr>
      <xdr:blipFill>
        <a:blip xmlns:r="http://schemas.openxmlformats.org/officeDocument/2006/relationships" r:embed="rId145" cstate="email">
          <a:extLst>
            <a:ext uri="{28A0092B-C50C-407E-A947-70E740481C1C}">
              <a14:useLocalDpi xmlns:a14="http://schemas.microsoft.com/office/drawing/2010/main"/>
            </a:ext>
          </a:extLst>
        </a:blip>
        <a:srcRect/>
        <a:stretch>
          <a:fillRect/>
        </a:stretch>
      </xdr:blipFill>
      <xdr:spPr bwMode="auto">
        <a:xfrm>
          <a:off x="1349827" y="113750078"/>
          <a:ext cx="925287" cy="854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337457</xdr:colOff>
      <xdr:row>121</xdr:row>
      <xdr:rowOff>97971</xdr:rowOff>
    </xdr:from>
    <xdr:to>
      <xdr:col>1</xdr:col>
      <xdr:colOff>1326152</xdr:colOff>
      <xdr:row>121</xdr:row>
      <xdr:rowOff>907596</xdr:rowOff>
    </xdr:to>
    <xdr:pic>
      <xdr:nvPicPr>
        <xdr:cNvPr id="216" name="图片 7">
          <a:extLst>
            <a:ext uri="{FF2B5EF4-FFF2-40B4-BE49-F238E27FC236}">
              <a16:creationId xmlns:a16="http://schemas.microsoft.com/office/drawing/2014/main" id="{F057E3B6-E052-4972-A9F3-22BF7FF5227B}"/>
            </a:ext>
          </a:extLst>
        </xdr:cNvPr>
        <xdr:cNvPicPr>
          <a:picLocks noChangeAspect="1" noChangeArrowheads="1"/>
        </xdr:cNvPicPr>
      </xdr:nvPicPr>
      <xdr:blipFill>
        <a:blip xmlns:r="http://schemas.openxmlformats.org/officeDocument/2006/relationships" r:embed="rId146" cstate="email">
          <a:extLst>
            <a:ext uri="{28A0092B-C50C-407E-A947-70E740481C1C}">
              <a14:useLocalDpi xmlns:a14="http://schemas.microsoft.com/office/drawing/2010/main"/>
            </a:ext>
          </a:extLst>
        </a:blip>
        <a:srcRect/>
        <a:stretch>
          <a:fillRect/>
        </a:stretch>
      </xdr:blipFill>
      <xdr:spPr bwMode="auto">
        <a:xfrm>
          <a:off x="1317171" y="134220857"/>
          <a:ext cx="990600" cy="794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97971</xdr:colOff>
      <xdr:row>103</xdr:row>
      <xdr:rowOff>576943</xdr:rowOff>
    </xdr:from>
    <xdr:to>
      <xdr:col>1</xdr:col>
      <xdr:colOff>1858191</xdr:colOff>
      <xdr:row>104</xdr:row>
      <xdr:rowOff>867045</xdr:rowOff>
    </xdr:to>
    <xdr:pic>
      <xdr:nvPicPr>
        <xdr:cNvPr id="217" name="图片 78">
          <a:extLst>
            <a:ext uri="{FF2B5EF4-FFF2-40B4-BE49-F238E27FC236}">
              <a16:creationId xmlns:a16="http://schemas.microsoft.com/office/drawing/2014/main" id="{0F2B8272-F4D8-4504-8A96-4F5313D1A9C3}"/>
            </a:ext>
          </a:extLst>
        </xdr:cNvPr>
        <xdr:cNvPicPr>
          <a:picLocks noChangeAspect="1" noChangeArrowheads="1"/>
        </xdr:cNvPicPr>
      </xdr:nvPicPr>
      <xdr:blipFill>
        <a:blip xmlns:r="http://schemas.openxmlformats.org/officeDocument/2006/relationships" r:embed="rId147" cstate="email">
          <a:extLst>
            <a:ext uri="{28A0092B-C50C-407E-A947-70E740481C1C}">
              <a14:useLocalDpi xmlns:a14="http://schemas.microsoft.com/office/drawing/2010/main"/>
            </a:ext>
          </a:extLst>
        </a:blip>
        <a:srcRect/>
        <a:stretch>
          <a:fillRect/>
        </a:stretch>
      </xdr:blipFill>
      <xdr:spPr bwMode="auto">
        <a:xfrm>
          <a:off x="1077685" y="117456857"/>
          <a:ext cx="1752600" cy="1352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152400</xdr:colOff>
      <xdr:row>86</xdr:row>
      <xdr:rowOff>97971</xdr:rowOff>
    </xdr:from>
    <xdr:to>
      <xdr:col>1</xdr:col>
      <xdr:colOff>1591778</xdr:colOff>
      <xdr:row>86</xdr:row>
      <xdr:rowOff>1019991</xdr:rowOff>
    </xdr:to>
    <xdr:pic>
      <xdr:nvPicPr>
        <xdr:cNvPr id="218" name="图片 187" descr="7691569aebf153b90be1f00456021c6">
          <a:extLst>
            <a:ext uri="{FF2B5EF4-FFF2-40B4-BE49-F238E27FC236}">
              <a16:creationId xmlns:a16="http://schemas.microsoft.com/office/drawing/2014/main" id="{2BC0D7EF-9EFB-4AC9-AD35-B1B2EEB4CDFC}"/>
            </a:ext>
          </a:extLst>
        </xdr:cNvPr>
        <xdr:cNvPicPr>
          <a:picLocks noChangeAspect="1" noChangeArrowheads="1"/>
        </xdr:cNvPicPr>
      </xdr:nvPicPr>
      <xdr:blipFill>
        <a:blip xmlns:r="http://schemas.openxmlformats.org/officeDocument/2006/relationships" r:embed="rId148" cstate="email">
          <a:extLst>
            <a:ext uri="{28A0092B-C50C-407E-A947-70E740481C1C}">
              <a14:useLocalDpi xmlns:a14="http://schemas.microsoft.com/office/drawing/2010/main"/>
            </a:ext>
          </a:extLst>
        </a:blip>
        <a:srcRect/>
        <a:stretch>
          <a:fillRect/>
        </a:stretch>
      </xdr:blipFill>
      <xdr:spPr bwMode="auto">
        <a:xfrm>
          <a:off x="1132114" y="96501857"/>
          <a:ext cx="1431758"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272143</xdr:colOff>
      <xdr:row>125</xdr:row>
      <xdr:rowOff>32657</xdr:rowOff>
    </xdr:from>
    <xdr:to>
      <xdr:col>1</xdr:col>
      <xdr:colOff>1209403</xdr:colOff>
      <xdr:row>126</xdr:row>
      <xdr:rowOff>29261</xdr:rowOff>
    </xdr:to>
    <xdr:pic>
      <xdr:nvPicPr>
        <xdr:cNvPr id="219" name="图片 2">
          <a:extLst>
            <a:ext uri="{FF2B5EF4-FFF2-40B4-BE49-F238E27FC236}">
              <a16:creationId xmlns:a16="http://schemas.microsoft.com/office/drawing/2014/main" id="{DC4C0859-1169-4502-92DA-BE113D6031C2}"/>
            </a:ext>
          </a:extLst>
        </xdr:cNvPr>
        <xdr:cNvPicPr>
          <a:picLocks noChangeAspect="1" noChangeArrowheads="1"/>
        </xdr:cNvPicPr>
      </xdr:nvPicPr>
      <xdr:blipFill>
        <a:blip xmlns:r="http://schemas.openxmlformats.org/officeDocument/2006/relationships" r:embed="rId149" cstate="email">
          <a:extLst>
            <a:ext uri="{28A0092B-C50C-407E-A947-70E740481C1C}">
              <a14:useLocalDpi xmlns:a14="http://schemas.microsoft.com/office/drawing/2010/main"/>
            </a:ext>
          </a:extLst>
        </a:blip>
        <a:srcRect/>
        <a:stretch>
          <a:fillRect/>
        </a:stretch>
      </xdr:blipFill>
      <xdr:spPr bwMode="auto">
        <a:xfrm>
          <a:off x="1251857" y="143854714"/>
          <a:ext cx="914400" cy="10418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210094</xdr:colOff>
      <xdr:row>112</xdr:row>
      <xdr:rowOff>65313</xdr:rowOff>
    </xdr:from>
    <xdr:to>
      <xdr:col>1</xdr:col>
      <xdr:colOff>1402352</xdr:colOff>
      <xdr:row>112</xdr:row>
      <xdr:rowOff>943246</xdr:rowOff>
    </xdr:to>
    <xdr:pic>
      <xdr:nvPicPr>
        <xdr:cNvPr id="220" name="图片 13" descr="815136681829602769">
          <a:extLst>
            <a:ext uri="{FF2B5EF4-FFF2-40B4-BE49-F238E27FC236}">
              <a16:creationId xmlns:a16="http://schemas.microsoft.com/office/drawing/2014/main" id="{74C9C7BB-88CF-4333-A33F-E64BEA83514D}"/>
            </a:ext>
          </a:extLst>
        </xdr:cNvPr>
        <xdr:cNvPicPr>
          <a:picLocks noChangeAspect="1" noChangeArrowheads="1"/>
        </xdr:cNvPicPr>
      </xdr:nvPicPr>
      <xdr:blipFill>
        <a:blip xmlns:r="http://schemas.openxmlformats.org/officeDocument/2006/relationships" r:embed="rId150" cstate="email">
          <a:extLst>
            <a:ext uri="{28A0092B-C50C-407E-A947-70E740481C1C}">
              <a14:useLocalDpi xmlns:a14="http://schemas.microsoft.com/office/drawing/2010/main"/>
            </a:ext>
          </a:extLst>
        </a:blip>
        <a:srcRect/>
        <a:stretch>
          <a:fillRect/>
        </a:stretch>
      </xdr:blipFill>
      <xdr:spPr bwMode="auto">
        <a:xfrm>
          <a:off x="1189808" y="127722084"/>
          <a:ext cx="1194163" cy="881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148354</xdr:colOff>
      <xdr:row>189</xdr:row>
      <xdr:rowOff>76200</xdr:rowOff>
    </xdr:from>
    <xdr:to>
      <xdr:col>1</xdr:col>
      <xdr:colOff>1745491</xdr:colOff>
      <xdr:row>189</xdr:row>
      <xdr:rowOff>905963</xdr:rowOff>
    </xdr:to>
    <xdr:pic>
      <xdr:nvPicPr>
        <xdr:cNvPr id="221" name="图片 112">
          <a:extLst>
            <a:ext uri="{FF2B5EF4-FFF2-40B4-BE49-F238E27FC236}">
              <a16:creationId xmlns:a16="http://schemas.microsoft.com/office/drawing/2014/main" id="{24EF9EE9-CE6D-4D33-895B-3811BACAB1CE}"/>
            </a:ext>
          </a:extLst>
        </xdr:cNvPr>
        <xdr:cNvPicPr>
          <a:picLocks noChangeAspect="1" noChangeArrowheads="1"/>
        </xdr:cNvPicPr>
      </xdr:nvPicPr>
      <xdr:blipFill>
        <a:blip xmlns:r="http://schemas.openxmlformats.org/officeDocument/2006/relationships" r:embed="rId151" cstate="email">
          <a:extLst>
            <a:ext uri="{28A0092B-C50C-407E-A947-70E740481C1C}">
              <a14:useLocalDpi xmlns:a14="http://schemas.microsoft.com/office/drawing/2010/main"/>
            </a:ext>
          </a:extLst>
        </a:blip>
        <a:srcRect/>
        <a:stretch>
          <a:fillRect/>
        </a:stretch>
      </xdr:blipFill>
      <xdr:spPr bwMode="auto">
        <a:xfrm>
          <a:off x="1128068" y="189596486"/>
          <a:ext cx="1589517" cy="816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2906486</xdr:colOff>
      <xdr:row>51</xdr:row>
      <xdr:rowOff>54430</xdr:rowOff>
    </xdr:from>
    <xdr:to>
      <xdr:col>2</xdr:col>
      <xdr:colOff>3727055</xdr:colOff>
      <xdr:row>51</xdr:row>
      <xdr:rowOff>717838</xdr:rowOff>
    </xdr:to>
    <xdr:pic>
      <xdr:nvPicPr>
        <xdr:cNvPr id="223" name="Рисунок 222" descr="new - Journal of Physical Science">
          <a:extLst>
            <a:ext uri="{FF2B5EF4-FFF2-40B4-BE49-F238E27FC236}">
              <a16:creationId xmlns:a16="http://schemas.microsoft.com/office/drawing/2014/main" id="{ECA342FF-9E6E-49FF-AB48-00925934A3A0}"/>
            </a:ext>
          </a:extLst>
        </xdr:cNvPr>
        <xdr:cNvPicPr>
          <a:picLocks noChangeAspect="1" noChangeArrowheads="1"/>
        </xdr:cNvPicPr>
      </xdr:nvPicPr>
      <xdr:blipFill>
        <a:blip xmlns:r="http://schemas.openxmlformats.org/officeDocument/2006/relationships" r:embed="rId152" cstate="email">
          <a:extLst>
            <a:ext uri="{28A0092B-C50C-407E-A947-70E740481C1C}">
              <a14:useLocalDpi xmlns:a14="http://schemas.microsoft.com/office/drawing/2010/main"/>
            </a:ext>
          </a:extLst>
        </a:blip>
        <a:srcRect/>
        <a:stretch>
          <a:fillRect/>
        </a:stretch>
      </xdr:blipFill>
      <xdr:spPr bwMode="auto">
        <a:xfrm rot="3388504">
          <a:off x="6117073" y="56083900"/>
          <a:ext cx="665313" cy="794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304799</xdr:colOff>
      <xdr:row>52</xdr:row>
      <xdr:rowOff>395970</xdr:rowOff>
    </xdr:from>
    <xdr:to>
      <xdr:col>7</xdr:col>
      <xdr:colOff>1104413</xdr:colOff>
      <xdr:row>52</xdr:row>
      <xdr:rowOff>1066998</xdr:rowOff>
    </xdr:to>
    <xdr:pic>
      <xdr:nvPicPr>
        <xdr:cNvPr id="225" name="Рисунок 224" descr="new - Journal of Physical Science">
          <a:extLst>
            <a:ext uri="{FF2B5EF4-FFF2-40B4-BE49-F238E27FC236}">
              <a16:creationId xmlns:a16="http://schemas.microsoft.com/office/drawing/2014/main" id="{40722BFB-9AC6-458C-BB62-0772016877F2}"/>
            </a:ext>
          </a:extLst>
        </xdr:cNvPr>
        <xdr:cNvPicPr>
          <a:picLocks noChangeAspect="1" noChangeArrowheads="1"/>
        </xdr:cNvPicPr>
      </xdr:nvPicPr>
      <xdr:blipFill>
        <a:blip xmlns:r="http://schemas.openxmlformats.org/officeDocument/2006/relationships" r:embed="rId153" cstate="email">
          <a:extLst>
            <a:ext uri="{28A0092B-C50C-407E-A947-70E740481C1C}">
              <a14:useLocalDpi xmlns:a14="http://schemas.microsoft.com/office/drawing/2010/main"/>
            </a:ext>
          </a:extLst>
        </a:blip>
        <a:srcRect/>
        <a:stretch>
          <a:fillRect/>
        </a:stretch>
      </xdr:blipFill>
      <xdr:spPr bwMode="auto">
        <a:xfrm rot="3388504">
          <a:off x="10522742" y="56386302"/>
          <a:ext cx="671028" cy="7996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1232806</xdr:colOff>
      <xdr:row>52</xdr:row>
      <xdr:rowOff>975634</xdr:rowOff>
    </xdr:from>
    <xdr:to>
      <xdr:col>7</xdr:col>
      <xdr:colOff>727495</xdr:colOff>
      <xdr:row>53</xdr:row>
      <xdr:rowOff>581767</xdr:rowOff>
    </xdr:to>
    <xdr:pic>
      <xdr:nvPicPr>
        <xdr:cNvPr id="226" name="Рисунок 225" descr="new - Journal of Physical Science">
          <a:extLst>
            <a:ext uri="{FF2B5EF4-FFF2-40B4-BE49-F238E27FC236}">
              <a16:creationId xmlns:a16="http://schemas.microsoft.com/office/drawing/2014/main" id="{2357C5FC-ED84-4B63-99DE-73D9C5DB454D}"/>
            </a:ext>
          </a:extLst>
        </xdr:cNvPr>
        <xdr:cNvPicPr>
          <a:picLocks noChangeAspect="1" noChangeArrowheads="1"/>
        </xdr:cNvPicPr>
      </xdr:nvPicPr>
      <xdr:blipFill>
        <a:blip xmlns:r="http://schemas.openxmlformats.org/officeDocument/2006/relationships" r:embed="rId153" cstate="email">
          <a:extLst>
            <a:ext uri="{28A0092B-C50C-407E-A947-70E740481C1C}">
              <a14:useLocalDpi xmlns:a14="http://schemas.microsoft.com/office/drawing/2010/main"/>
            </a:ext>
          </a:extLst>
        </a:blip>
        <a:srcRect/>
        <a:stretch>
          <a:fillRect/>
        </a:stretch>
      </xdr:blipFill>
      <xdr:spPr bwMode="auto">
        <a:xfrm rot="3388504">
          <a:off x="10135347" y="56966918"/>
          <a:ext cx="682458" cy="8091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476252</xdr:colOff>
      <xdr:row>44</xdr:row>
      <xdr:rowOff>92527</xdr:rowOff>
    </xdr:from>
    <xdr:to>
      <xdr:col>3</xdr:col>
      <xdr:colOff>1253550</xdr:colOff>
      <xdr:row>44</xdr:row>
      <xdr:rowOff>759745</xdr:rowOff>
    </xdr:to>
    <xdr:pic>
      <xdr:nvPicPr>
        <xdr:cNvPr id="228" name="Рисунок 227" descr="new - Journal of Physical Science">
          <a:extLst>
            <a:ext uri="{FF2B5EF4-FFF2-40B4-BE49-F238E27FC236}">
              <a16:creationId xmlns:a16="http://schemas.microsoft.com/office/drawing/2014/main" id="{D641A5D7-E636-4E78-B1CA-A07EBDB5640C}"/>
            </a:ext>
          </a:extLst>
        </xdr:cNvPr>
        <xdr:cNvPicPr>
          <a:picLocks noChangeAspect="1" noChangeArrowheads="1"/>
        </xdr:cNvPicPr>
      </xdr:nvPicPr>
      <xdr:blipFill>
        <a:blip xmlns:r="http://schemas.openxmlformats.org/officeDocument/2006/relationships" r:embed="rId152" cstate="email">
          <a:extLst>
            <a:ext uri="{28A0092B-C50C-407E-A947-70E740481C1C}">
              <a14:useLocalDpi xmlns:a14="http://schemas.microsoft.com/office/drawing/2010/main"/>
            </a:ext>
          </a:extLst>
        </a:blip>
        <a:srcRect/>
        <a:stretch>
          <a:fillRect/>
        </a:stretch>
      </xdr:blipFill>
      <xdr:spPr bwMode="auto">
        <a:xfrm rot="3388504">
          <a:off x="6273506" y="47104594"/>
          <a:ext cx="667218" cy="7772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2939145</xdr:colOff>
      <xdr:row>43</xdr:row>
      <xdr:rowOff>1382485</xdr:rowOff>
    </xdr:from>
    <xdr:to>
      <xdr:col>2</xdr:col>
      <xdr:colOff>3731139</xdr:colOff>
      <xdr:row>44</xdr:row>
      <xdr:rowOff>677285</xdr:rowOff>
    </xdr:to>
    <xdr:pic>
      <xdr:nvPicPr>
        <xdr:cNvPr id="229" name="Рисунок 228" descr="new - Journal of Physical Science">
          <a:extLst>
            <a:ext uri="{FF2B5EF4-FFF2-40B4-BE49-F238E27FC236}">
              <a16:creationId xmlns:a16="http://schemas.microsoft.com/office/drawing/2014/main" id="{6BAC8C61-7722-4C54-BCEB-0D336EFFB5E1}"/>
            </a:ext>
          </a:extLst>
        </xdr:cNvPr>
        <xdr:cNvPicPr>
          <a:picLocks noChangeAspect="1" noChangeArrowheads="1"/>
        </xdr:cNvPicPr>
      </xdr:nvPicPr>
      <xdr:blipFill>
        <a:blip xmlns:r="http://schemas.openxmlformats.org/officeDocument/2006/relationships" r:embed="rId154" cstate="email">
          <a:extLst>
            <a:ext uri="{28A0092B-C50C-407E-A947-70E740481C1C}">
              <a14:useLocalDpi xmlns:a14="http://schemas.microsoft.com/office/drawing/2010/main"/>
            </a:ext>
          </a:extLst>
        </a:blip>
        <a:srcRect/>
        <a:stretch>
          <a:fillRect/>
        </a:stretch>
      </xdr:blipFill>
      <xdr:spPr bwMode="auto">
        <a:xfrm rot="3388504">
          <a:off x="6149732" y="48159098"/>
          <a:ext cx="665313" cy="794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3692070</xdr:colOff>
      <xdr:row>36</xdr:row>
      <xdr:rowOff>201385</xdr:rowOff>
    </xdr:from>
    <xdr:to>
      <xdr:col>2</xdr:col>
      <xdr:colOff>4468824</xdr:colOff>
      <xdr:row>36</xdr:row>
      <xdr:rowOff>894564</xdr:rowOff>
    </xdr:to>
    <xdr:pic>
      <xdr:nvPicPr>
        <xdr:cNvPr id="230" name="Рисунок 229" descr="new - Journal of Physical Science">
          <a:extLst>
            <a:ext uri="{FF2B5EF4-FFF2-40B4-BE49-F238E27FC236}">
              <a16:creationId xmlns:a16="http://schemas.microsoft.com/office/drawing/2014/main" id="{842E1B7E-4D9D-4681-81E8-33F66AEEF75C}"/>
            </a:ext>
          </a:extLst>
        </xdr:cNvPr>
        <xdr:cNvPicPr>
          <a:picLocks noChangeAspect="1" noChangeArrowheads="1"/>
        </xdr:cNvPicPr>
      </xdr:nvPicPr>
      <xdr:blipFill>
        <a:blip xmlns:r="http://schemas.openxmlformats.org/officeDocument/2006/relationships" r:embed="rId101" cstate="email">
          <a:extLst>
            <a:ext uri="{28A0092B-C50C-407E-A947-70E740481C1C}">
              <a14:useLocalDpi xmlns:a14="http://schemas.microsoft.com/office/drawing/2010/main"/>
            </a:ext>
          </a:extLst>
        </a:blip>
        <a:srcRect/>
        <a:stretch>
          <a:fillRect/>
        </a:stretch>
      </xdr:blipFill>
      <xdr:spPr bwMode="auto">
        <a:xfrm rot="3388504">
          <a:off x="6927907" y="37910348"/>
          <a:ext cx="693179" cy="776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3619499</xdr:colOff>
      <xdr:row>35</xdr:row>
      <xdr:rowOff>126092</xdr:rowOff>
    </xdr:from>
    <xdr:to>
      <xdr:col>2</xdr:col>
      <xdr:colOff>4411493</xdr:colOff>
      <xdr:row>35</xdr:row>
      <xdr:rowOff>824989</xdr:rowOff>
    </xdr:to>
    <xdr:pic>
      <xdr:nvPicPr>
        <xdr:cNvPr id="231" name="Рисунок 230" descr="new - Journal of Physical Science">
          <a:extLst>
            <a:ext uri="{FF2B5EF4-FFF2-40B4-BE49-F238E27FC236}">
              <a16:creationId xmlns:a16="http://schemas.microsoft.com/office/drawing/2014/main" id="{C14EF5E8-D910-4818-A5C8-63AC60B05FFF}"/>
            </a:ext>
          </a:extLst>
        </xdr:cNvPr>
        <xdr:cNvPicPr>
          <a:picLocks noChangeAspect="1" noChangeArrowheads="1"/>
        </xdr:cNvPicPr>
      </xdr:nvPicPr>
      <xdr:blipFill>
        <a:blip xmlns:r="http://schemas.openxmlformats.org/officeDocument/2006/relationships" r:embed="rId102" cstate="email">
          <a:extLst>
            <a:ext uri="{28A0092B-C50C-407E-A947-70E740481C1C}">
              <a14:useLocalDpi xmlns:a14="http://schemas.microsoft.com/office/drawing/2010/main"/>
            </a:ext>
          </a:extLst>
        </a:blip>
        <a:srcRect/>
        <a:stretch>
          <a:fillRect/>
        </a:stretch>
      </xdr:blipFill>
      <xdr:spPr bwMode="auto">
        <a:xfrm rot="3388504">
          <a:off x="6860097" y="36757144"/>
          <a:ext cx="698897" cy="7919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3772805</xdr:colOff>
      <xdr:row>34</xdr:row>
      <xdr:rowOff>107947</xdr:rowOff>
    </xdr:from>
    <xdr:to>
      <xdr:col>2</xdr:col>
      <xdr:colOff>4570514</xdr:colOff>
      <xdr:row>34</xdr:row>
      <xdr:rowOff>805664</xdr:rowOff>
    </xdr:to>
    <xdr:pic>
      <xdr:nvPicPr>
        <xdr:cNvPr id="232" name="Рисунок 231" descr="new - Journal of Physical Science">
          <a:extLst>
            <a:ext uri="{FF2B5EF4-FFF2-40B4-BE49-F238E27FC236}">
              <a16:creationId xmlns:a16="http://schemas.microsoft.com/office/drawing/2014/main" id="{D1D47B7D-AB2B-4ABE-A499-353005F424E4}"/>
            </a:ext>
          </a:extLst>
        </xdr:cNvPr>
        <xdr:cNvPicPr>
          <a:picLocks noChangeAspect="1" noChangeArrowheads="1"/>
        </xdr:cNvPicPr>
      </xdr:nvPicPr>
      <xdr:blipFill>
        <a:blip xmlns:r="http://schemas.openxmlformats.org/officeDocument/2006/relationships" r:embed="rId155" cstate="email">
          <a:extLst>
            <a:ext uri="{28A0092B-C50C-407E-A947-70E740481C1C}">
              <a14:useLocalDpi xmlns:a14="http://schemas.microsoft.com/office/drawing/2010/main"/>
            </a:ext>
          </a:extLst>
        </a:blip>
        <a:srcRect/>
        <a:stretch>
          <a:fillRect/>
        </a:stretch>
      </xdr:blipFill>
      <xdr:spPr bwMode="auto">
        <a:xfrm rot="3388504">
          <a:off x="7016851" y="35662401"/>
          <a:ext cx="697717" cy="7977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3380919</xdr:colOff>
      <xdr:row>33</xdr:row>
      <xdr:rowOff>52612</xdr:rowOff>
    </xdr:from>
    <xdr:to>
      <xdr:col>2</xdr:col>
      <xdr:colOff>4157673</xdr:colOff>
      <xdr:row>33</xdr:row>
      <xdr:rowOff>728650</xdr:rowOff>
    </xdr:to>
    <xdr:pic>
      <xdr:nvPicPr>
        <xdr:cNvPr id="233" name="Рисунок 232" descr="new - Journal of Physical Science">
          <a:extLst>
            <a:ext uri="{FF2B5EF4-FFF2-40B4-BE49-F238E27FC236}">
              <a16:creationId xmlns:a16="http://schemas.microsoft.com/office/drawing/2014/main" id="{3C9EE843-5BEC-46CD-A5F8-DECE25F5C3D8}"/>
            </a:ext>
          </a:extLst>
        </xdr:cNvPr>
        <xdr:cNvPicPr>
          <a:picLocks noChangeAspect="1" noChangeArrowheads="1"/>
        </xdr:cNvPicPr>
      </xdr:nvPicPr>
      <xdr:blipFill>
        <a:blip xmlns:r="http://schemas.openxmlformats.org/officeDocument/2006/relationships" r:embed="rId156" cstate="email">
          <a:extLst>
            <a:ext uri="{28A0092B-C50C-407E-A947-70E740481C1C}">
              <a14:useLocalDpi xmlns:a14="http://schemas.microsoft.com/office/drawing/2010/main"/>
            </a:ext>
          </a:extLst>
        </a:blip>
        <a:srcRect/>
        <a:stretch>
          <a:fillRect/>
        </a:stretch>
      </xdr:blipFill>
      <xdr:spPr bwMode="auto">
        <a:xfrm rot="3388504">
          <a:off x="6625327" y="34533554"/>
          <a:ext cx="676038" cy="776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2639783</xdr:colOff>
      <xdr:row>31</xdr:row>
      <xdr:rowOff>8162</xdr:rowOff>
    </xdr:from>
    <xdr:to>
      <xdr:col>2</xdr:col>
      <xdr:colOff>3433682</xdr:colOff>
      <xdr:row>31</xdr:row>
      <xdr:rowOff>677304</xdr:rowOff>
    </xdr:to>
    <xdr:pic>
      <xdr:nvPicPr>
        <xdr:cNvPr id="234" name="Рисунок 233" descr="new - Journal of Physical Science">
          <a:extLst>
            <a:ext uri="{FF2B5EF4-FFF2-40B4-BE49-F238E27FC236}">
              <a16:creationId xmlns:a16="http://schemas.microsoft.com/office/drawing/2014/main" id="{2DEF1D23-FCBC-4FBB-972D-1117F22A745A}"/>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5838931" y="30315242"/>
          <a:ext cx="678667" cy="785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2639784</xdr:colOff>
      <xdr:row>30</xdr:row>
      <xdr:rowOff>182334</xdr:rowOff>
    </xdr:from>
    <xdr:to>
      <xdr:col>2</xdr:col>
      <xdr:colOff>3433683</xdr:colOff>
      <xdr:row>30</xdr:row>
      <xdr:rowOff>868621</xdr:rowOff>
    </xdr:to>
    <xdr:pic>
      <xdr:nvPicPr>
        <xdr:cNvPr id="235" name="Рисунок 234" descr="new - Journal of Physical Science">
          <a:extLst>
            <a:ext uri="{FF2B5EF4-FFF2-40B4-BE49-F238E27FC236}">
              <a16:creationId xmlns:a16="http://schemas.microsoft.com/office/drawing/2014/main" id="{DEC600BC-A0AC-4BE4-A68C-3842DD178B84}"/>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5838932" y="29411728"/>
          <a:ext cx="678667" cy="785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2639783</xdr:colOff>
      <xdr:row>32</xdr:row>
      <xdr:rowOff>84362</xdr:rowOff>
    </xdr:from>
    <xdr:to>
      <xdr:col>2</xdr:col>
      <xdr:colOff>3433682</xdr:colOff>
      <xdr:row>32</xdr:row>
      <xdr:rowOff>753504</xdr:rowOff>
    </xdr:to>
    <xdr:pic>
      <xdr:nvPicPr>
        <xdr:cNvPr id="238" name="Рисунок 237" descr="new - Journal of Physical Science">
          <a:extLst>
            <a:ext uri="{FF2B5EF4-FFF2-40B4-BE49-F238E27FC236}">
              <a16:creationId xmlns:a16="http://schemas.microsoft.com/office/drawing/2014/main" id="{2D4B7B9A-1057-4A8A-BE45-5B60BA33D515}"/>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5838931" y="31469128"/>
          <a:ext cx="678667" cy="785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2672441</xdr:colOff>
      <xdr:row>29</xdr:row>
      <xdr:rowOff>149676</xdr:rowOff>
    </xdr:from>
    <xdr:to>
      <xdr:col>2</xdr:col>
      <xdr:colOff>3466340</xdr:colOff>
      <xdr:row>29</xdr:row>
      <xdr:rowOff>830248</xdr:rowOff>
    </xdr:to>
    <xdr:pic>
      <xdr:nvPicPr>
        <xdr:cNvPr id="239" name="Рисунок 238" descr="new - Journal of Physical Science">
          <a:extLst>
            <a:ext uri="{FF2B5EF4-FFF2-40B4-BE49-F238E27FC236}">
              <a16:creationId xmlns:a16="http://schemas.microsoft.com/office/drawing/2014/main" id="{61F8D827-1155-4298-A28A-313B295F55AC}"/>
            </a:ext>
          </a:extLst>
        </xdr:cNvPr>
        <xdr:cNvPicPr>
          <a:picLocks noChangeAspect="1" noChangeArrowheads="1"/>
        </xdr:cNvPicPr>
      </xdr:nvPicPr>
      <xdr:blipFill>
        <a:blip xmlns:r="http://schemas.openxmlformats.org/officeDocument/2006/relationships" r:embed="rId157" cstate="email">
          <a:extLst>
            <a:ext uri="{28A0092B-C50C-407E-A947-70E740481C1C}">
              <a14:useLocalDpi xmlns:a14="http://schemas.microsoft.com/office/drawing/2010/main"/>
            </a:ext>
          </a:extLst>
        </a:blip>
        <a:srcRect/>
        <a:stretch>
          <a:fillRect/>
        </a:stretch>
      </xdr:blipFill>
      <xdr:spPr bwMode="auto">
        <a:xfrm rot="3388504">
          <a:off x="5871589" y="28301385"/>
          <a:ext cx="678667" cy="785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2639783</xdr:colOff>
      <xdr:row>28</xdr:row>
      <xdr:rowOff>160562</xdr:rowOff>
    </xdr:from>
    <xdr:to>
      <xdr:col>2</xdr:col>
      <xdr:colOff>3433682</xdr:colOff>
      <xdr:row>28</xdr:row>
      <xdr:rowOff>829704</xdr:rowOff>
    </xdr:to>
    <xdr:pic>
      <xdr:nvPicPr>
        <xdr:cNvPr id="240" name="Рисунок 239" descr="new - Journal of Physical Science">
          <a:extLst>
            <a:ext uri="{FF2B5EF4-FFF2-40B4-BE49-F238E27FC236}">
              <a16:creationId xmlns:a16="http://schemas.microsoft.com/office/drawing/2014/main" id="{BD992087-1D85-4123-8DF8-8164CAB27B7A}"/>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5838931" y="27234585"/>
          <a:ext cx="678667" cy="785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3853541</xdr:colOff>
      <xdr:row>26</xdr:row>
      <xdr:rowOff>107949</xdr:rowOff>
    </xdr:from>
    <xdr:to>
      <xdr:col>2</xdr:col>
      <xdr:colOff>4647440</xdr:colOff>
      <xdr:row>26</xdr:row>
      <xdr:rowOff>805666</xdr:rowOff>
    </xdr:to>
    <xdr:pic>
      <xdr:nvPicPr>
        <xdr:cNvPr id="241" name="Рисунок 240" descr="new - Journal of Physical Science">
          <a:extLst>
            <a:ext uri="{FF2B5EF4-FFF2-40B4-BE49-F238E27FC236}">
              <a16:creationId xmlns:a16="http://schemas.microsoft.com/office/drawing/2014/main" id="{8EC5CC63-B874-4757-BF02-C5F4A49B4572}"/>
            </a:ext>
          </a:extLst>
        </xdr:cNvPr>
        <xdr:cNvPicPr>
          <a:picLocks noChangeAspect="1" noChangeArrowheads="1"/>
        </xdr:cNvPicPr>
      </xdr:nvPicPr>
      <xdr:blipFill>
        <a:blip xmlns:r="http://schemas.openxmlformats.org/officeDocument/2006/relationships" r:embed="rId158" cstate="email">
          <a:extLst>
            <a:ext uri="{28A0092B-C50C-407E-A947-70E740481C1C}">
              <a14:useLocalDpi xmlns:a14="http://schemas.microsoft.com/office/drawing/2010/main"/>
            </a:ext>
          </a:extLst>
        </a:blip>
        <a:srcRect/>
        <a:stretch>
          <a:fillRect/>
        </a:stretch>
      </xdr:blipFill>
      <xdr:spPr bwMode="auto">
        <a:xfrm rot="3388504">
          <a:off x="7095682" y="27079108"/>
          <a:ext cx="697717" cy="793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3516085</xdr:colOff>
      <xdr:row>25</xdr:row>
      <xdr:rowOff>289376</xdr:rowOff>
    </xdr:from>
    <xdr:to>
      <xdr:col>2</xdr:col>
      <xdr:colOff>4309984</xdr:colOff>
      <xdr:row>25</xdr:row>
      <xdr:rowOff>969948</xdr:rowOff>
    </xdr:to>
    <xdr:pic>
      <xdr:nvPicPr>
        <xdr:cNvPr id="242" name="Рисунок 241" descr="new - Journal of Physical Science">
          <a:extLst>
            <a:ext uri="{FF2B5EF4-FFF2-40B4-BE49-F238E27FC236}">
              <a16:creationId xmlns:a16="http://schemas.microsoft.com/office/drawing/2014/main" id="{FBC71C5E-0647-484A-8E88-A23C928DD67C}"/>
            </a:ext>
          </a:extLst>
        </xdr:cNvPr>
        <xdr:cNvPicPr>
          <a:picLocks noChangeAspect="1" noChangeArrowheads="1"/>
        </xdr:cNvPicPr>
      </xdr:nvPicPr>
      <xdr:blipFill>
        <a:blip xmlns:r="http://schemas.openxmlformats.org/officeDocument/2006/relationships" r:embed="rId106" cstate="email">
          <a:extLst>
            <a:ext uri="{28A0092B-C50C-407E-A947-70E740481C1C}">
              <a14:useLocalDpi xmlns:a14="http://schemas.microsoft.com/office/drawing/2010/main"/>
            </a:ext>
          </a:extLst>
        </a:blip>
        <a:srcRect/>
        <a:stretch>
          <a:fillRect/>
        </a:stretch>
      </xdr:blipFill>
      <xdr:spPr bwMode="auto">
        <a:xfrm rot="3388504">
          <a:off x="6766799" y="26178812"/>
          <a:ext cx="680572" cy="793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3633105</xdr:colOff>
      <xdr:row>24</xdr:row>
      <xdr:rowOff>148770</xdr:rowOff>
    </xdr:from>
    <xdr:to>
      <xdr:col>2</xdr:col>
      <xdr:colOff>4430814</xdr:colOff>
      <xdr:row>24</xdr:row>
      <xdr:rowOff>825532</xdr:rowOff>
    </xdr:to>
    <xdr:pic>
      <xdr:nvPicPr>
        <xdr:cNvPr id="243" name="Рисунок 242" descr="new - Journal of Physical Science">
          <a:extLst>
            <a:ext uri="{FF2B5EF4-FFF2-40B4-BE49-F238E27FC236}">
              <a16:creationId xmlns:a16="http://schemas.microsoft.com/office/drawing/2014/main" id="{F27EE00E-7914-4E9F-A9E0-454683229803}"/>
            </a:ext>
          </a:extLst>
        </xdr:cNvPr>
        <xdr:cNvPicPr>
          <a:picLocks noChangeAspect="1" noChangeArrowheads="1"/>
        </xdr:cNvPicPr>
      </xdr:nvPicPr>
      <xdr:blipFill>
        <a:blip xmlns:r="http://schemas.openxmlformats.org/officeDocument/2006/relationships" r:embed="rId159" cstate="email">
          <a:extLst>
            <a:ext uri="{28A0092B-C50C-407E-A947-70E740481C1C}">
              <a14:useLocalDpi xmlns:a14="http://schemas.microsoft.com/office/drawing/2010/main"/>
            </a:ext>
          </a:extLst>
        </a:blip>
        <a:srcRect/>
        <a:stretch>
          <a:fillRect/>
        </a:stretch>
      </xdr:blipFill>
      <xdr:spPr bwMode="auto">
        <a:xfrm rot="3388504">
          <a:off x="6887629" y="24961246"/>
          <a:ext cx="676762" cy="7977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2585355</xdr:colOff>
      <xdr:row>26</xdr:row>
      <xdr:rowOff>1053192</xdr:rowOff>
    </xdr:from>
    <xdr:to>
      <xdr:col>2</xdr:col>
      <xdr:colOff>3383064</xdr:colOff>
      <xdr:row>27</xdr:row>
      <xdr:rowOff>678938</xdr:rowOff>
    </xdr:to>
    <xdr:pic>
      <xdr:nvPicPr>
        <xdr:cNvPr id="244" name="Рисунок 243" descr="new - Journal of Physical Science">
          <a:extLst>
            <a:ext uri="{FF2B5EF4-FFF2-40B4-BE49-F238E27FC236}">
              <a16:creationId xmlns:a16="http://schemas.microsoft.com/office/drawing/2014/main" id="{51B24C1D-7A5F-4FB7-A38B-06A5051514E6}"/>
            </a:ext>
          </a:extLst>
        </xdr:cNvPr>
        <xdr:cNvPicPr>
          <a:picLocks noChangeAspect="1" noChangeArrowheads="1"/>
        </xdr:cNvPicPr>
      </xdr:nvPicPr>
      <xdr:blipFill>
        <a:blip xmlns:r="http://schemas.openxmlformats.org/officeDocument/2006/relationships" r:embed="rId160" cstate="email">
          <a:extLst>
            <a:ext uri="{28A0092B-C50C-407E-A947-70E740481C1C}">
              <a14:useLocalDpi xmlns:a14="http://schemas.microsoft.com/office/drawing/2010/main"/>
            </a:ext>
          </a:extLst>
        </a:blip>
        <a:srcRect/>
        <a:stretch>
          <a:fillRect/>
        </a:stretch>
      </xdr:blipFill>
      <xdr:spPr bwMode="auto">
        <a:xfrm rot="3388504">
          <a:off x="5784503" y="25971844"/>
          <a:ext cx="678667" cy="785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3668486</xdr:colOff>
      <xdr:row>23</xdr:row>
      <xdr:rowOff>102506</xdr:rowOff>
    </xdr:from>
    <xdr:to>
      <xdr:col>2</xdr:col>
      <xdr:colOff>4462385</xdr:colOff>
      <xdr:row>23</xdr:row>
      <xdr:rowOff>805938</xdr:rowOff>
    </xdr:to>
    <xdr:pic>
      <xdr:nvPicPr>
        <xdr:cNvPr id="245" name="Рисунок 244" descr="new - Journal of Physical Science">
          <a:extLst>
            <a:ext uri="{FF2B5EF4-FFF2-40B4-BE49-F238E27FC236}">
              <a16:creationId xmlns:a16="http://schemas.microsoft.com/office/drawing/2014/main" id="{0FE35B2A-BBD7-44DF-9878-D414C14E3FF9}"/>
            </a:ext>
          </a:extLst>
        </xdr:cNvPr>
        <xdr:cNvPicPr>
          <a:picLocks noChangeAspect="1" noChangeArrowheads="1"/>
        </xdr:cNvPicPr>
      </xdr:nvPicPr>
      <xdr:blipFill>
        <a:blip xmlns:r="http://schemas.openxmlformats.org/officeDocument/2006/relationships" r:embed="rId104" cstate="email">
          <a:extLst>
            <a:ext uri="{28A0092B-C50C-407E-A947-70E740481C1C}">
              <a14:useLocalDpi xmlns:a14="http://schemas.microsoft.com/office/drawing/2010/main"/>
            </a:ext>
          </a:extLst>
        </a:blip>
        <a:srcRect/>
        <a:stretch>
          <a:fillRect/>
        </a:stretch>
      </xdr:blipFill>
      <xdr:spPr bwMode="auto">
        <a:xfrm rot="3388504">
          <a:off x="6907770" y="23857072"/>
          <a:ext cx="703432" cy="793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3358241</xdr:colOff>
      <xdr:row>22</xdr:row>
      <xdr:rowOff>245834</xdr:rowOff>
    </xdr:from>
    <xdr:to>
      <xdr:col>2</xdr:col>
      <xdr:colOff>4152140</xdr:colOff>
      <xdr:row>22</xdr:row>
      <xdr:rowOff>932121</xdr:rowOff>
    </xdr:to>
    <xdr:pic>
      <xdr:nvPicPr>
        <xdr:cNvPr id="246" name="Рисунок 245" descr="new - Journal of Physical Science">
          <a:extLst>
            <a:ext uri="{FF2B5EF4-FFF2-40B4-BE49-F238E27FC236}">
              <a16:creationId xmlns:a16="http://schemas.microsoft.com/office/drawing/2014/main" id="{4A0902BF-F2A5-4967-BE58-850D8F1D5AB1}"/>
            </a:ext>
          </a:extLst>
        </xdr:cNvPr>
        <xdr:cNvPicPr>
          <a:picLocks noChangeAspect="1" noChangeArrowheads="1"/>
        </xdr:cNvPicPr>
      </xdr:nvPicPr>
      <xdr:blipFill>
        <a:blip xmlns:r="http://schemas.openxmlformats.org/officeDocument/2006/relationships" r:embed="rId154" cstate="email">
          <a:extLst>
            <a:ext uri="{28A0092B-C50C-407E-A947-70E740481C1C}">
              <a14:useLocalDpi xmlns:a14="http://schemas.microsoft.com/office/drawing/2010/main"/>
            </a:ext>
          </a:extLst>
        </a:blip>
        <a:srcRect/>
        <a:stretch>
          <a:fillRect/>
        </a:stretch>
      </xdr:blipFill>
      <xdr:spPr bwMode="auto">
        <a:xfrm rot="3388504">
          <a:off x="6606097" y="22918678"/>
          <a:ext cx="686287" cy="793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3472542</xdr:colOff>
      <xdr:row>77</xdr:row>
      <xdr:rowOff>1019174</xdr:rowOff>
    </xdr:from>
    <xdr:to>
      <xdr:col>2</xdr:col>
      <xdr:colOff>4266441</xdr:colOff>
      <xdr:row>78</xdr:row>
      <xdr:rowOff>629664</xdr:rowOff>
    </xdr:to>
    <xdr:pic>
      <xdr:nvPicPr>
        <xdr:cNvPr id="247" name="Рисунок 246" descr="new - Journal of Physical Science">
          <a:extLst>
            <a:ext uri="{FF2B5EF4-FFF2-40B4-BE49-F238E27FC236}">
              <a16:creationId xmlns:a16="http://schemas.microsoft.com/office/drawing/2014/main" id="{D57404CC-35F7-494E-92ED-A76DBB5DCFBF}"/>
            </a:ext>
          </a:extLst>
        </xdr:cNvPr>
        <xdr:cNvPicPr>
          <a:picLocks noChangeAspect="1" noChangeArrowheads="1"/>
        </xdr:cNvPicPr>
      </xdr:nvPicPr>
      <xdr:blipFill>
        <a:blip xmlns:r="http://schemas.openxmlformats.org/officeDocument/2006/relationships" r:embed="rId154" cstate="email">
          <a:extLst>
            <a:ext uri="{28A0092B-C50C-407E-A947-70E740481C1C}">
              <a14:useLocalDpi xmlns:a14="http://schemas.microsoft.com/office/drawing/2010/main"/>
            </a:ext>
          </a:extLst>
        </a:blip>
        <a:srcRect/>
        <a:stretch>
          <a:fillRect/>
        </a:stretch>
      </xdr:blipFill>
      <xdr:spPr bwMode="auto">
        <a:xfrm rot="3388504">
          <a:off x="6574084" y="84376057"/>
          <a:ext cx="686815" cy="793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3472542</xdr:colOff>
      <xdr:row>78</xdr:row>
      <xdr:rowOff>1000125</xdr:rowOff>
    </xdr:from>
    <xdr:to>
      <xdr:col>2</xdr:col>
      <xdr:colOff>4266441</xdr:colOff>
      <xdr:row>79</xdr:row>
      <xdr:rowOff>613878</xdr:rowOff>
    </xdr:to>
    <xdr:pic>
      <xdr:nvPicPr>
        <xdr:cNvPr id="248" name="Рисунок 247" descr="new - Journal of Physical Science">
          <a:extLst>
            <a:ext uri="{FF2B5EF4-FFF2-40B4-BE49-F238E27FC236}">
              <a16:creationId xmlns:a16="http://schemas.microsoft.com/office/drawing/2014/main" id="{3987D132-AC53-46F2-9027-341A6BE48C64}"/>
            </a:ext>
          </a:extLst>
        </xdr:cNvPr>
        <xdr:cNvPicPr>
          <a:picLocks noChangeAspect="1" noChangeArrowheads="1"/>
        </xdr:cNvPicPr>
      </xdr:nvPicPr>
      <xdr:blipFill>
        <a:blip xmlns:r="http://schemas.openxmlformats.org/officeDocument/2006/relationships" r:embed="rId154" cstate="email">
          <a:extLst>
            <a:ext uri="{28A0092B-C50C-407E-A947-70E740481C1C}">
              <a14:useLocalDpi xmlns:a14="http://schemas.microsoft.com/office/drawing/2010/main"/>
            </a:ext>
          </a:extLst>
        </a:blip>
        <a:srcRect/>
        <a:stretch>
          <a:fillRect/>
        </a:stretch>
      </xdr:blipFill>
      <xdr:spPr bwMode="auto">
        <a:xfrm rot="3388504">
          <a:off x="6572453" y="85434964"/>
          <a:ext cx="690078" cy="793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3615419</xdr:colOff>
      <xdr:row>80</xdr:row>
      <xdr:rowOff>19050</xdr:rowOff>
    </xdr:from>
    <xdr:to>
      <xdr:col>2</xdr:col>
      <xdr:colOff>4409318</xdr:colOff>
      <xdr:row>80</xdr:row>
      <xdr:rowOff>705863</xdr:rowOff>
    </xdr:to>
    <xdr:pic>
      <xdr:nvPicPr>
        <xdr:cNvPr id="250" name="Рисунок 249" descr="new - Journal of Physical Science">
          <a:extLst>
            <a:ext uri="{FF2B5EF4-FFF2-40B4-BE49-F238E27FC236}">
              <a16:creationId xmlns:a16="http://schemas.microsoft.com/office/drawing/2014/main" id="{A6BE3A01-D1EF-48AB-B7BB-7D72B574DFEA}"/>
            </a:ext>
          </a:extLst>
        </xdr:cNvPr>
        <xdr:cNvPicPr>
          <a:picLocks noChangeAspect="1" noChangeArrowheads="1"/>
        </xdr:cNvPicPr>
      </xdr:nvPicPr>
      <xdr:blipFill>
        <a:blip xmlns:r="http://schemas.openxmlformats.org/officeDocument/2006/relationships" r:embed="rId154" cstate="email">
          <a:extLst>
            <a:ext uri="{28A0092B-C50C-407E-A947-70E740481C1C}">
              <a14:useLocalDpi xmlns:a14="http://schemas.microsoft.com/office/drawing/2010/main"/>
            </a:ext>
          </a:extLst>
        </a:blip>
        <a:srcRect/>
        <a:stretch>
          <a:fillRect/>
        </a:stretch>
      </xdr:blipFill>
      <xdr:spPr bwMode="auto">
        <a:xfrm rot="3388504">
          <a:off x="6716962" y="86604907"/>
          <a:ext cx="686813" cy="793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3588204</xdr:colOff>
      <xdr:row>80</xdr:row>
      <xdr:rowOff>913042</xdr:rowOff>
    </xdr:from>
    <xdr:to>
      <xdr:col>2</xdr:col>
      <xdr:colOff>4401153</xdr:colOff>
      <xdr:row>81</xdr:row>
      <xdr:rowOff>494955</xdr:rowOff>
    </xdr:to>
    <xdr:pic>
      <xdr:nvPicPr>
        <xdr:cNvPr id="251" name="Рисунок 250" descr="new - Journal of Physical Science">
          <a:extLst>
            <a:ext uri="{FF2B5EF4-FFF2-40B4-BE49-F238E27FC236}">
              <a16:creationId xmlns:a16="http://schemas.microsoft.com/office/drawing/2014/main" id="{7FAD6158-A1C3-4D04-9F18-9214C94035D8}"/>
            </a:ext>
          </a:extLst>
        </xdr:cNvPr>
        <xdr:cNvPicPr>
          <a:picLocks noChangeAspect="1" noChangeArrowheads="1"/>
        </xdr:cNvPicPr>
      </xdr:nvPicPr>
      <xdr:blipFill>
        <a:blip xmlns:r="http://schemas.openxmlformats.org/officeDocument/2006/relationships" r:embed="rId161" cstate="email">
          <a:extLst>
            <a:ext uri="{28A0092B-C50C-407E-A947-70E740481C1C}">
              <a14:useLocalDpi xmlns:a14="http://schemas.microsoft.com/office/drawing/2010/main"/>
            </a:ext>
          </a:extLst>
        </a:blip>
        <a:srcRect/>
        <a:stretch>
          <a:fillRect/>
        </a:stretch>
      </xdr:blipFill>
      <xdr:spPr bwMode="auto">
        <a:xfrm rot="3388504">
          <a:off x="6713560" y="87475086"/>
          <a:ext cx="658238" cy="812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3454853</xdr:colOff>
      <xdr:row>81</xdr:row>
      <xdr:rowOff>923928</xdr:rowOff>
    </xdr:from>
    <xdr:to>
      <xdr:col>2</xdr:col>
      <xdr:colOff>4267802</xdr:colOff>
      <xdr:row>82</xdr:row>
      <xdr:rowOff>534414</xdr:rowOff>
    </xdr:to>
    <xdr:pic>
      <xdr:nvPicPr>
        <xdr:cNvPr id="252" name="Рисунок 251" descr="new - Journal of Physical Science">
          <a:extLst>
            <a:ext uri="{FF2B5EF4-FFF2-40B4-BE49-F238E27FC236}">
              <a16:creationId xmlns:a16="http://schemas.microsoft.com/office/drawing/2014/main" id="{B4735CCA-97B3-498C-A3B9-68BF882AEE5A}"/>
            </a:ext>
          </a:extLst>
        </xdr:cNvPr>
        <xdr:cNvPicPr>
          <a:picLocks noChangeAspect="1" noChangeArrowheads="1"/>
        </xdr:cNvPicPr>
      </xdr:nvPicPr>
      <xdr:blipFill>
        <a:blip xmlns:r="http://schemas.openxmlformats.org/officeDocument/2006/relationships" r:embed="rId162" cstate="email">
          <a:extLst>
            <a:ext uri="{28A0092B-C50C-407E-A947-70E740481C1C}">
              <a14:useLocalDpi xmlns:a14="http://schemas.microsoft.com/office/drawing/2010/main"/>
            </a:ext>
          </a:extLst>
        </a:blip>
        <a:srcRect/>
        <a:stretch>
          <a:fillRect/>
        </a:stretch>
      </xdr:blipFill>
      <xdr:spPr bwMode="auto">
        <a:xfrm rot="3388504">
          <a:off x="6565922" y="88576584"/>
          <a:ext cx="686811" cy="812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3468460</xdr:colOff>
      <xdr:row>82</xdr:row>
      <xdr:rowOff>768807</xdr:rowOff>
    </xdr:from>
    <xdr:to>
      <xdr:col>2</xdr:col>
      <xdr:colOff>4289029</xdr:colOff>
      <xdr:row>83</xdr:row>
      <xdr:rowOff>364054</xdr:rowOff>
    </xdr:to>
    <xdr:pic>
      <xdr:nvPicPr>
        <xdr:cNvPr id="253" name="Рисунок 252" descr="new - Journal of Physical Science">
          <a:extLst>
            <a:ext uri="{FF2B5EF4-FFF2-40B4-BE49-F238E27FC236}">
              <a16:creationId xmlns:a16="http://schemas.microsoft.com/office/drawing/2014/main" id="{493EBEDE-8BC8-445D-B0D7-510185B2E302}"/>
            </a:ext>
          </a:extLst>
        </xdr:cNvPr>
        <xdr:cNvPicPr>
          <a:picLocks noChangeAspect="1" noChangeArrowheads="1"/>
        </xdr:cNvPicPr>
      </xdr:nvPicPr>
      <xdr:blipFill>
        <a:blip xmlns:r="http://schemas.openxmlformats.org/officeDocument/2006/relationships" r:embed="rId106" cstate="email">
          <a:extLst>
            <a:ext uri="{28A0092B-C50C-407E-A947-70E740481C1C}">
              <a14:useLocalDpi xmlns:a14="http://schemas.microsoft.com/office/drawing/2010/main"/>
            </a:ext>
          </a:extLst>
        </a:blip>
        <a:srcRect/>
        <a:stretch>
          <a:fillRect/>
        </a:stretch>
      </xdr:blipFill>
      <xdr:spPr bwMode="auto">
        <a:xfrm rot="3388504">
          <a:off x="6590959" y="89486358"/>
          <a:ext cx="671572" cy="820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3430361</xdr:colOff>
      <xdr:row>83</xdr:row>
      <xdr:rowOff>904879</xdr:rowOff>
    </xdr:from>
    <xdr:to>
      <xdr:col>2</xdr:col>
      <xdr:colOff>4250930</xdr:colOff>
      <xdr:row>84</xdr:row>
      <xdr:rowOff>515367</xdr:rowOff>
    </xdr:to>
    <xdr:pic>
      <xdr:nvPicPr>
        <xdr:cNvPr id="254" name="Рисунок 253" descr="new - Journal of Physical Science">
          <a:extLst>
            <a:ext uri="{FF2B5EF4-FFF2-40B4-BE49-F238E27FC236}">
              <a16:creationId xmlns:a16="http://schemas.microsoft.com/office/drawing/2014/main" id="{655EAA82-0560-4ABF-AE19-E8F71419CA62}"/>
            </a:ext>
          </a:extLst>
        </xdr:cNvPr>
        <xdr:cNvPicPr>
          <a:picLocks noChangeAspect="1" noChangeArrowheads="1"/>
        </xdr:cNvPicPr>
      </xdr:nvPicPr>
      <xdr:blipFill>
        <a:blip xmlns:r="http://schemas.openxmlformats.org/officeDocument/2006/relationships" r:embed="rId103" cstate="email">
          <a:extLst>
            <a:ext uri="{28A0092B-C50C-407E-A947-70E740481C1C}">
              <a14:useLocalDpi xmlns:a14="http://schemas.microsoft.com/office/drawing/2010/main"/>
            </a:ext>
          </a:extLst>
        </a:blip>
        <a:srcRect/>
        <a:stretch>
          <a:fillRect/>
        </a:stretch>
      </xdr:blipFill>
      <xdr:spPr bwMode="auto">
        <a:xfrm rot="3388504">
          <a:off x="6545239" y="90706376"/>
          <a:ext cx="686813" cy="820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2721428</xdr:colOff>
      <xdr:row>84</xdr:row>
      <xdr:rowOff>925290</xdr:rowOff>
    </xdr:from>
    <xdr:to>
      <xdr:col>2</xdr:col>
      <xdr:colOff>3534377</xdr:colOff>
      <xdr:row>85</xdr:row>
      <xdr:rowOff>526254</xdr:rowOff>
    </xdr:to>
    <xdr:pic>
      <xdr:nvPicPr>
        <xdr:cNvPr id="255" name="Рисунок 254" descr="new - Journal of Physical Science">
          <a:extLst>
            <a:ext uri="{FF2B5EF4-FFF2-40B4-BE49-F238E27FC236}">
              <a16:creationId xmlns:a16="http://schemas.microsoft.com/office/drawing/2014/main" id="{095775D7-B609-4C8B-A281-3E1814103032}"/>
            </a:ext>
          </a:extLst>
        </xdr:cNvPr>
        <xdr:cNvPicPr>
          <a:picLocks noChangeAspect="1" noChangeArrowheads="1"/>
        </xdr:cNvPicPr>
      </xdr:nvPicPr>
      <xdr:blipFill>
        <a:blip xmlns:r="http://schemas.openxmlformats.org/officeDocument/2006/relationships" r:embed="rId156" cstate="email">
          <a:extLst>
            <a:ext uri="{28A0092B-C50C-407E-A947-70E740481C1C}">
              <a14:useLocalDpi xmlns:a14="http://schemas.microsoft.com/office/drawing/2010/main"/>
            </a:ext>
          </a:extLst>
        </a:blip>
        <a:srcRect/>
        <a:stretch>
          <a:fillRect/>
        </a:stretch>
      </xdr:blipFill>
      <xdr:spPr bwMode="auto">
        <a:xfrm rot="3388504">
          <a:off x="5932015" y="95109188"/>
          <a:ext cx="665313" cy="794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2797628</xdr:colOff>
      <xdr:row>100</xdr:row>
      <xdr:rowOff>1034143</xdr:rowOff>
    </xdr:from>
    <xdr:to>
      <xdr:col>2</xdr:col>
      <xdr:colOff>3610577</xdr:colOff>
      <xdr:row>101</xdr:row>
      <xdr:rowOff>638914</xdr:rowOff>
    </xdr:to>
    <xdr:pic>
      <xdr:nvPicPr>
        <xdr:cNvPr id="257" name="Рисунок 256" descr="new - Journal of Physical Science">
          <a:extLst>
            <a:ext uri="{FF2B5EF4-FFF2-40B4-BE49-F238E27FC236}">
              <a16:creationId xmlns:a16="http://schemas.microsoft.com/office/drawing/2014/main" id="{2EBAD0F3-3797-47FE-AC20-1414895AC959}"/>
            </a:ext>
          </a:extLst>
        </xdr:cNvPr>
        <xdr:cNvPicPr>
          <a:picLocks noChangeAspect="1" noChangeArrowheads="1"/>
        </xdr:cNvPicPr>
      </xdr:nvPicPr>
      <xdr:blipFill>
        <a:blip xmlns:r="http://schemas.openxmlformats.org/officeDocument/2006/relationships" r:embed="rId156" cstate="email">
          <a:extLst>
            <a:ext uri="{28A0092B-C50C-407E-A947-70E740481C1C}">
              <a14:useLocalDpi xmlns:a14="http://schemas.microsoft.com/office/drawing/2010/main"/>
            </a:ext>
          </a:extLst>
        </a:blip>
        <a:srcRect/>
        <a:stretch>
          <a:fillRect/>
        </a:stretch>
      </xdr:blipFill>
      <xdr:spPr bwMode="auto">
        <a:xfrm rot="3388504">
          <a:off x="6008215" y="114616384"/>
          <a:ext cx="665313" cy="794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2699657</xdr:colOff>
      <xdr:row>103</xdr:row>
      <xdr:rowOff>32656</xdr:rowOff>
    </xdr:from>
    <xdr:to>
      <xdr:col>2</xdr:col>
      <xdr:colOff>3510701</xdr:colOff>
      <xdr:row>103</xdr:row>
      <xdr:rowOff>715114</xdr:rowOff>
    </xdr:to>
    <xdr:pic>
      <xdr:nvPicPr>
        <xdr:cNvPr id="259" name="Рисунок 258" descr="new - Journal of Physical Science">
          <a:extLst>
            <a:ext uri="{FF2B5EF4-FFF2-40B4-BE49-F238E27FC236}">
              <a16:creationId xmlns:a16="http://schemas.microsoft.com/office/drawing/2014/main" id="{EFE04358-811A-4E31-B195-F55C58C4DBDE}"/>
            </a:ext>
          </a:extLst>
        </xdr:cNvPr>
        <xdr:cNvPicPr>
          <a:picLocks noChangeAspect="1" noChangeArrowheads="1"/>
        </xdr:cNvPicPr>
      </xdr:nvPicPr>
      <xdr:blipFill>
        <a:blip xmlns:r="http://schemas.openxmlformats.org/officeDocument/2006/relationships" r:embed="rId153" cstate="email">
          <a:extLst>
            <a:ext uri="{28A0092B-C50C-407E-A947-70E740481C1C}">
              <a14:useLocalDpi xmlns:a14="http://schemas.microsoft.com/office/drawing/2010/main"/>
            </a:ext>
          </a:extLst>
        </a:blip>
        <a:srcRect/>
        <a:stretch>
          <a:fillRect/>
        </a:stretch>
      </xdr:blipFill>
      <xdr:spPr bwMode="auto">
        <a:xfrm rot="3388504">
          <a:off x="5910244" y="117925640"/>
          <a:ext cx="665313" cy="794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2634344</xdr:colOff>
      <xdr:row>103</xdr:row>
      <xdr:rowOff>1001484</xdr:rowOff>
    </xdr:from>
    <xdr:to>
      <xdr:col>2</xdr:col>
      <xdr:colOff>3428243</xdr:colOff>
      <xdr:row>104</xdr:row>
      <xdr:rowOff>602444</xdr:rowOff>
    </xdr:to>
    <xdr:pic>
      <xdr:nvPicPr>
        <xdr:cNvPr id="260" name="Рисунок 259" descr="new - Journal of Physical Science">
          <a:extLst>
            <a:ext uri="{FF2B5EF4-FFF2-40B4-BE49-F238E27FC236}">
              <a16:creationId xmlns:a16="http://schemas.microsoft.com/office/drawing/2014/main" id="{F210B3CC-D1B8-4568-AEE0-09526A9E0BE7}"/>
            </a:ext>
          </a:extLst>
        </xdr:cNvPr>
        <xdr:cNvPicPr>
          <a:picLocks noChangeAspect="1" noChangeArrowheads="1"/>
        </xdr:cNvPicPr>
      </xdr:nvPicPr>
      <xdr:blipFill>
        <a:blip xmlns:r="http://schemas.openxmlformats.org/officeDocument/2006/relationships" r:embed="rId157" cstate="email">
          <a:extLst>
            <a:ext uri="{28A0092B-C50C-407E-A947-70E740481C1C}">
              <a14:useLocalDpi xmlns:a14="http://schemas.microsoft.com/office/drawing/2010/main"/>
            </a:ext>
          </a:extLst>
        </a:blip>
        <a:srcRect/>
        <a:stretch>
          <a:fillRect/>
        </a:stretch>
      </xdr:blipFill>
      <xdr:spPr bwMode="auto">
        <a:xfrm rot="3388504">
          <a:off x="5844931" y="118894468"/>
          <a:ext cx="665313" cy="794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2623457</xdr:colOff>
      <xdr:row>104</xdr:row>
      <xdr:rowOff>1066798</xdr:rowOff>
    </xdr:from>
    <xdr:to>
      <xdr:col>2</xdr:col>
      <xdr:colOff>3434501</xdr:colOff>
      <xdr:row>105</xdr:row>
      <xdr:rowOff>677289</xdr:rowOff>
    </xdr:to>
    <xdr:pic>
      <xdr:nvPicPr>
        <xdr:cNvPr id="261" name="Рисунок 260" descr="new - Journal of Physical Science">
          <a:extLst>
            <a:ext uri="{FF2B5EF4-FFF2-40B4-BE49-F238E27FC236}">
              <a16:creationId xmlns:a16="http://schemas.microsoft.com/office/drawing/2014/main" id="{CDF70C33-0F32-460F-8897-32AC8FB13074}"/>
            </a:ext>
          </a:extLst>
        </xdr:cNvPr>
        <xdr:cNvPicPr>
          <a:picLocks noChangeAspect="1" noChangeArrowheads="1"/>
        </xdr:cNvPicPr>
      </xdr:nvPicPr>
      <xdr:blipFill>
        <a:blip xmlns:r="http://schemas.openxmlformats.org/officeDocument/2006/relationships" r:embed="rId163" cstate="email">
          <a:extLst>
            <a:ext uri="{28A0092B-C50C-407E-A947-70E740481C1C}">
              <a14:useLocalDpi xmlns:a14="http://schemas.microsoft.com/office/drawing/2010/main"/>
            </a:ext>
          </a:extLst>
        </a:blip>
        <a:srcRect/>
        <a:stretch>
          <a:fillRect/>
        </a:stretch>
      </xdr:blipFill>
      <xdr:spPr bwMode="auto">
        <a:xfrm rot="3388504">
          <a:off x="5834044" y="120037468"/>
          <a:ext cx="665313" cy="794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3257550</xdr:colOff>
      <xdr:row>148</xdr:row>
      <xdr:rowOff>151492</xdr:rowOff>
    </xdr:from>
    <xdr:to>
      <xdr:col>2</xdr:col>
      <xdr:colOff>4057164</xdr:colOff>
      <xdr:row>148</xdr:row>
      <xdr:rowOff>822520</xdr:rowOff>
    </xdr:to>
    <xdr:pic>
      <xdr:nvPicPr>
        <xdr:cNvPr id="262" name="Рисунок 261" descr="new - Journal of Physical Science">
          <a:extLst>
            <a:ext uri="{FF2B5EF4-FFF2-40B4-BE49-F238E27FC236}">
              <a16:creationId xmlns:a16="http://schemas.microsoft.com/office/drawing/2014/main" id="{A8C063AE-34DA-4705-B158-4F9F579F7131}"/>
            </a:ext>
          </a:extLst>
        </xdr:cNvPr>
        <xdr:cNvPicPr>
          <a:picLocks noChangeAspect="1" noChangeArrowheads="1"/>
        </xdr:cNvPicPr>
      </xdr:nvPicPr>
      <xdr:blipFill>
        <a:blip xmlns:r="http://schemas.openxmlformats.org/officeDocument/2006/relationships" r:embed="rId153" cstate="email">
          <a:extLst>
            <a:ext uri="{28A0092B-C50C-407E-A947-70E740481C1C}">
              <a14:useLocalDpi xmlns:a14="http://schemas.microsoft.com/office/drawing/2010/main"/>
            </a:ext>
          </a:extLst>
        </a:blip>
        <a:srcRect/>
        <a:stretch>
          <a:fillRect/>
        </a:stretch>
      </xdr:blipFill>
      <xdr:spPr bwMode="auto">
        <a:xfrm rot="3388504">
          <a:off x="6515893" y="159453149"/>
          <a:ext cx="671028" cy="7996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3393622</xdr:colOff>
      <xdr:row>149</xdr:row>
      <xdr:rowOff>243113</xdr:rowOff>
    </xdr:from>
    <xdr:to>
      <xdr:col>2</xdr:col>
      <xdr:colOff>4172281</xdr:colOff>
      <xdr:row>149</xdr:row>
      <xdr:rowOff>933191</xdr:rowOff>
    </xdr:to>
    <xdr:pic>
      <xdr:nvPicPr>
        <xdr:cNvPr id="263" name="Рисунок 262" descr="new - Journal of Physical Science">
          <a:extLst>
            <a:ext uri="{FF2B5EF4-FFF2-40B4-BE49-F238E27FC236}">
              <a16:creationId xmlns:a16="http://schemas.microsoft.com/office/drawing/2014/main" id="{AA5B489A-8D51-4C97-9B15-3B9C33B6D3C6}"/>
            </a:ext>
          </a:extLst>
        </xdr:cNvPr>
        <xdr:cNvPicPr>
          <a:picLocks noChangeAspect="1" noChangeArrowheads="1"/>
        </xdr:cNvPicPr>
      </xdr:nvPicPr>
      <xdr:blipFill>
        <a:blip xmlns:r="http://schemas.openxmlformats.org/officeDocument/2006/relationships" r:embed="rId162" cstate="email">
          <a:extLst>
            <a:ext uri="{28A0092B-C50C-407E-A947-70E740481C1C}">
              <a14:useLocalDpi xmlns:a14="http://schemas.microsoft.com/office/drawing/2010/main"/>
            </a:ext>
          </a:extLst>
        </a:blip>
        <a:srcRect/>
        <a:stretch>
          <a:fillRect/>
        </a:stretch>
      </xdr:blipFill>
      <xdr:spPr bwMode="auto">
        <a:xfrm rot="3388504">
          <a:off x="6631963" y="160637922"/>
          <a:ext cx="690078" cy="7786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424544</xdr:colOff>
      <xdr:row>196</xdr:row>
      <xdr:rowOff>261259</xdr:rowOff>
    </xdr:from>
    <xdr:to>
      <xdr:col>1</xdr:col>
      <xdr:colOff>1631088</xdr:colOff>
      <xdr:row>196</xdr:row>
      <xdr:rowOff>1936296</xdr:rowOff>
    </xdr:to>
    <xdr:pic>
      <xdr:nvPicPr>
        <xdr:cNvPr id="25" name="Рисунок 24">
          <a:extLst>
            <a:ext uri="{FF2B5EF4-FFF2-40B4-BE49-F238E27FC236}">
              <a16:creationId xmlns:a16="http://schemas.microsoft.com/office/drawing/2014/main" id="{836ADFFF-15E7-4A11-A74D-E2281CD9AB74}"/>
            </a:ext>
          </a:extLst>
        </xdr:cNvPr>
        <xdr:cNvPicPr>
          <a:picLocks noChangeAspect="1"/>
        </xdr:cNvPicPr>
      </xdr:nvPicPr>
      <xdr:blipFill>
        <a:blip xmlns:r="http://schemas.openxmlformats.org/officeDocument/2006/relationships" r:embed="rId164" cstate="email">
          <a:extLst>
            <a:ext uri="{28A0092B-C50C-407E-A947-70E740481C1C}">
              <a14:useLocalDpi xmlns:a14="http://schemas.microsoft.com/office/drawing/2010/main"/>
            </a:ext>
          </a:extLst>
        </a:blip>
        <a:stretch>
          <a:fillRect/>
        </a:stretch>
      </xdr:blipFill>
      <xdr:spPr>
        <a:xfrm>
          <a:off x="1404258" y="196215002"/>
          <a:ext cx="1191304" cy="1665512"/>
        </a:xfrm>
        <a:prstGeom prst="rect">
          <a:avLst/>
        </a:prstGeom>
      </xdr:spPr>
    </xdr:pic>
    <xdr:clientData/>
  </xdr:twoCellAnchor>
  <xdr:twoCellAnchor editAs="oneCell">
    <xdr:from>
      <xdr:col>2</xdr:col>
      <xdr:colOff>3537154</xdr:colOff>
      <xdr:row>114</xdr:row>
      <xdr:rowOff>127354</xdr:rowOff>
    </xdr:from>
    <xdr:to>
      <xdr:col>2</xdr:col>
      <xdr:colOff>4367248</xdr:colOff>
      <xdr:row>114</xdr:row>
      <xdr:rowOff>849123</xdr:rowOff>
    </xdr:to>
    <xdr:pic>
      <xdr:nvPicPr>
        <xdr:cNvPr id="236" name="Рисунок 235" descr="new - Journal of Physical Science">
          <a:extLst>
            <a:ext uri="{FF2B5EF4-FFF2-40B4-BE49-F238E27FC236}">
              <a16:creationId xmlns:a16="http://schemas.microsoft.com/office/drawing/2014/main" id="{341767FE-1DBD-418B-B51B-BE937C6B8022}"/>
            </a:ext>
          </a:extLst>
        </xdr:cNvPr>
        <xdr:cNvPicPr>
          <a:picLocks noChangeAspect="1" noChangeArrowheads="1"/>
        </xdr:cNvPicPr>
      </xdr:nvPicPr>
      <xdr:blipFill>
        <a:blip xmlns:r="http://schemas.openxmlformats.org/officeDocument/2006/relationships" r:embed="rId165" cstate="email">
          <a:extLst>
            <a:ext uri="{28A0092B-C50C-407E-A947-70E740481C1C}">
              <a14:useLocalDpi xmlns:a14="http://schemas.microsoft.com/office/drawing/2010/main"/>
            </a:ext>
          </a:extLst>
        </a:blip>
        <a:srcRect/>
        <a:stretch>
          <a:fillRect/>
        </a:stretch>
      </xdr:blipFill>
      <xdr:spPr bwMode="auto">
        <a:xfrm rot="3388504">
          <a:off x="6785366" y="122952042"/>
          <a:ext cx="721769" cy="8300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272143</xdr:colOff>
      <xdr:row>126</xdr:row>
      <xdr:rowOff>32657</xdr:rowOff>
    </xdr:from>
    <xdr:ext cx="929640" cy="1048683"/>
    <xdr:pic>
      <xdr:nvPicPr>
        <xdr:cNvPr id="258" name="图片 2">
          <a:extLst>
            <a:ext uri="{FF2B5EF4-FFF2-40B4-BE49-F238E27FC236}">
              <a16:creationId xmlns:a16="http://schemas.microsoft.com/office/drawing/2014/main" id="{1279F895-9C75-4C13-A9D7-DC667ADA35BB}"/>
            </a:ext>
          </a:extLst>
        </xdr:cNvPr>
        <xdr:cNvPicPr>
          <a:picLocks noChangeAspect="1" noChangeArrowheads="1"/>
        </xdr:cNvPicPr>
      </xdr:nvPicPr>
      <xdr:blipFill>
        <a:blip xmlns:r="http://schemas.openxmlformats.org/officeDocument/2006/relationships" r:embed="rId166" cstate="email">
          <a:extLst>
            <a:ext uri="{28A0092B-C50C-407E-A947-70E740481C1C}">
              <a14:useLocalDpi xmlns:a14="http://schemas.microsoft.com/office/drawing/2010/main"/>
            </a:ext>
          </a:extLst>
        </a:blip>
        <a:srcRect/>
        <a:stretch>
          <a:fillRect/>
        </a:stretch>
      </xdr:blipFill>
      <xdr:spPr bwMode="auto">
        <a:xfrm>
          <a:off x="1241961" y="143163966"/>
          <a:ext cx="929640" cy="10486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xdr:col>
      <xdr:colOff>332509</xdr:colOff>
      <xdr:row>127</xdr:row>
      <xdr:rowOff>55418</xdr:rowOff>
    </xdr:from>
    <xdr:to>
      <xdr:col>1</xdr:col>
      <xdr:colOff>1352550</xdr:colOff>
      <xdr:row>127</xdr:row>
      <xdr:rowOff>973511</xdr:rowOff>
    </xdr:to>
    <xdr:pic>
      <xdr:nvPicPr>
        <xdr:cNvPr id="52" name="Рисунок 51">
          <a:extLst>
            <a:ext uri="{FF2B5EF4-FFF2-40B4-BE49-F238E27FC236}">
              <a16:creationId xmlns:a16="http://schemas.microsoft.com/office/drawing/2014/main" id="{118DE2AA-FFDA-43FF-8038-638F2963BCC4}"/>
            </a:ext>
          </a:extLst>
        </xdr:cNvPr>
        <xdr:cNvPicPr>
          <a:picLocks noChangeAspect="1"/>
        </xdr:cNvPicPr>
      </xdr:nvPicPr>
      <xdr:blipFill>
        <a:blip xmlns:r="http://schemas.openxmlformats.org/officeDocument/2006/relationships" r:embed="rId167" cstate="email">
          <a:extLst>
            <a:ext uri="{28A0092B-C50C-407E-A947-70E740481C1C}">
              <a14:useLocalDpi xmlns:a14="http://schemas.microsoft.com/office/drawing/2010/main"/>
            </a:ext>
          </a:extLst>
        </a:blip>
        <a:stretch>
          <a:fillRect/>
        </a:stretch>
      </xdr:blipFill>
      <xdr:spPr>
        <a:xfrm>
          <a:off x="1329459" y="136885218"/>
          <a:ext cx="1020041" cy="918093"/>
        </a:xfrm>
        <a:prstGeom prst="rect">
          <a:avLst/>
        </a:prstGeom>
      </xdr:spPr>
    </xdr:pic>
    <xdr:clientData/>
  </xdr:twoCellAnchor>
  <xdr:twoCellAnchor editAs="oneCell">
    <xdr:from>
      <xdr:col>1</xdr:col>
      <xdr:colOff>180109</xdr:colOff>
      <xdr:row>128</xdr:row>
      <xdr:rowOff>55418</xdr:rowOff>
    </xdr:from>
    <xdr:to>
      <xdr:col>1</xdr:col>
      <xdr:colOff>1657350</xdr:colOff>
      <xdr:row>128</xdr:row>
      <xdr:rowOff>885875</xdr:rowOff>
    </xdr:to>
    <xdr:pic>
      <xdr:nvPicPr>
        <xdr:cNvPr id="53" name="Рисунок 52">
          <a:extLst>
            <a:ext uri="{FF2B5EF4-FFF2-40B4-BE49-F238E27FC236}">
              <a16:creationId xmlns:a16="http://schemas.microsoft.com/office/drawing/2014/main" id="{65635688-86B9-45A6-AC89-2CF5CD68B117}"/>
            </a:ext>
          </a:extLst>
        </xdr:cNvPr>
        <xdr:cNvPicPr>
          <a:picLocks noChangeAspect="1"/>
        </xdr:cNvPicPr>
      </xdr:nvPicPr>
      <xdr:blipFill>
        <a:blip xmlns:r="http://schemas.openxmlformats.org/officeDocument/2006/relationships" r:embed="rId168" cstate="email">
          <a:extLst>
            <a:ext uri="{28A0092B-C50C-407E-A947-70E740481C1C}">
              <a14:useLocalDpi xmlns:a14="http://schemas.microsoft.com/office/drawing/2010/main"/>
            </a:ext>
          </a:extLst>
        </a:blip>
        <a:stretch>
          <a:fillRect/>
        </a:stretch>
      </xdr:blipFill>
      <xdr:spPr>
        <a:xfrm>
          <a:off x="1177059" y="137958368"/>
          <a:ext cx="1477241" cy="830457"/>
        </a:xfrm>
        <a:prstGeom prst="rect">
          <a:avLst/>
        </a:prstGeom>
      </xdr:spPr>
    </xdr:pic>
    <xdr:clientData/>
  </xdr:twoCellAnchor>
  <xdr:oneCellAnchor>
    <xdr:from>
      <xdr:col>1</xdr:col>
      <xdr:colOff>152401</xdr:colOff>
      <xdr:row>108</xdr:row>
      <xdr:rowOff>56375</xdr:rowOff>
    </xdr:from>
    <xdr:ext cx="952500" cy="956310"/>
    <xdr:pic>
      <xdr:nvPicPr>
        <xdr:cNvPr id="267" name="Рисунок 266">
          <a:extLst>
            <a:ext uri="{FF2B5EF4-FFF2-40B4-BE49-F238E27FC236}">
              <a16:creationId xmlns:a16="http://schemas.microsoft.com/office/drawing/2014/main" id="{F8B9C8BA-6C23-4C23-A6B4-1395C911D80E}"/>
            </a:ext>
          </a:extLst>
        </xdr:cNvPr>
        <xdr:cNvPicPr>
          <a:picLocks noChangeAspect="1"/>
        </xdr:cNvPicPr>
      </xdr:nvPicPr>
      <xdr:blipFill>
        <a:blip xmlns:r="http://schemas.openxmlformats.org/officeDocument/2006/relationships" r:embed="rId169" cstate="email">
          <a:extLst>
            <a:ext uri="{28A0092B-C50C-407E-A947-70E740481C1C}">
              <a14:useLocalDpi xmlns:a14="http://schemas.microsoft.com/office/drawing/2010/main"/>
            </a:ext>
          </a:extLst>
        </a:blip>
        <a:stretch>
          <a:fillRect/>
        </a:stretch>
      </xdr:blipFill>
      <xdr:spPr>
        <a:xfrm>
          <a:off x="1122219" y="124816557"/>
          <a:ext cx="952500" cy="956310"/>
        </a:xfrm>
        <a:prstGeom prst="rect">
          <a:avLst/>
        </a:prstGeom>
      </xdr:spPr>
    </xdr:pic>
    <xdr:clientData/>
  </xdr:oneCellAnchor>
  <xdr:oneCellAnchor>
    <xdr:from>
      <xdr:col>1</xdr:col>
      <xdr:colOff>190500</xdr:colOff>
      <xdr:row>3</xdr:row>
      <xdr:rowOff>103910</xdr:rowOff>
    </xdr:from>
    <xdr:ext cx="1012075" cy="832004"/>
    <xdr:pic>
      <xdr:nvPicPr>
        <xdr:cNvPr id="237" name="Рисунок 236">
          <a:extLst>
            <a:ext uri="{FF2B5EF4-FFF2-40B4-BE49-F238E27FC236}">
              <a16:creationId xmlns:a16="http://schemas.microsoft.com/office/drawing/2014/main" id="{3EAE2AA7-2EE5-4E03-A78D-977DE7E6EEC1}"/>
            </a:ext>
          </a:extLst>
        </xdr:cNvPr>
        <xdr:cNvPicPr>
          <a:picLocks noChangeAspect="1"/>
        </xdr:cNvPicPr>
      </xdr:nvPicPr>
      <xdr:blipFill>
        <a:blip xmlns:r="http://schemas.openxmlformats.org/officeDocument/2006/relationships" r:embed="rId170" cstate="email">
          <a:extLst>
            <a:ext uri="{28A0092B-C50C-407E-A947-70E740481C1C}">
              <a14:useLocalDpi xmlns:a14="http://schemas.microsoft.com/office/drawing/2010/main"/>
            </a:ext>
          </a:extLst>
        </a:blip>
        <a:stretch>
          <a:fillRect/>
        </a:stretch>
      </xdr:blipFill>
      <xdr:spPr>
        <a:xfrm>
          <a:off x="190500" y="1000236530"/>
          <a:ext cx="1012075" cy="832004"/>
        </a:xfrm>
        <a:prstGeom prst="rect">
          <a:avLst/>
        </a:prstGeom>
      </xdr:spPr>
    </xdr:pic>
    <xdr:clientData/>
  </xdr:oneCellAnchor>
  <xdr:oneCellAnchor>
    <xdr:from>
      <xdr:col>1</xdr:col>
      <xdr:colOff>155864</xdr:colOff>
      <xdr:row>4</xdr:row>
      <xdr:rowOff>173182</xdr:rowOff>
    </xdr:from>
    <xdr:ext cx="1080789" cy="850496"/>
    <xdr:pic>
      <xdr:nvPicPr>
        <xdr:cNvPr id="256" name="Рисунок 255">
          <a:extLst>
            <a:ext uri="{FF2B5EF4-FFF2-40B4-BE49-F238E27FC236}">
              <a16:creationId xmlns:a16="http://schemas.microsoft.com/office/drawing/2014/main" id="{FC714951-9531-485C-923E-316DB02748D5}"/>
            </a:ext>
          </a:extLst>
        </xdr:cNvPr>
        <xdr:cNvPicPr>
          <a:picLocks noChangeAspect="1"/>
        </xdr:cNvPicPr>
      </xdr:nvPicPr>
      <xdr:blipFill>
        <a:blip xmlns:r="http://schemas.openxmlformats.org/officeDocument/2006/relationships" r:embed="rId171" cstate="email">
          <a:extLst>
            <a:ext uri="{28A0092B-C50C-407E-A947-70E740481C1C}">
              <a14:useLocalDpi xmlns:a14="http://schemas.microsoft.com/office/drawing/2010/main"/>
            </a:ext>
          </a:extLst>
        </a:blip>
        <a:stretch>
          <a:fillRect/>
        </a:stretch>
      </xdr:blipFill>
      <xdr:spPr>
        <a:xfrm>
          <a:off x="155864" y="1001599297"/>
          <a:ext cx="1080789" cy="850496"/>
        </a:xfrm>
        <a:prstGeom prst="rect">
          <a:avLst/>
        </a:prstGeom>
      </xdr:spPr>
    </xdr:pic>
    <xdr:clientData/>
  </xdr:oneCellAnchor>
  <xdr:twoCellAnchor editAs="oneCell">
    <xdr:from>
      <xdr:col>1</xdr:col>
      <xdr:colOff>409922</xdr:colOff>
      <xdr:row>137</xdr:row>
      <xdr:rowOff>67368</xdr:rowOff>
    </xdr:from>
    <xdr:to>
      <xdr:col>1</xdr:col>
      <xdr:colOff>989317</xdr:colOff>
      <xdr:row>137</xdr:row>
      <xdr:rowOff>981347</xdr:rowOff>
    </xdr:to>
    <xdr:pic>
      <xdr:nvPicPr>
        <xdr:cNvPr id="271" name="Рисунок 270">
          <a:extLst>
            <a:ext uri="{FF2B5EF4-FFF2-40B4-BE49-F238E27FC236}">
              <a16:creationId xmlns:a16="http://schemas.microsoft.com/office/drawing/2014/main" id="{422A2CB8-C7F4-4DC2-8623-10020683984B}"/>
            </a:ext>
          </a:extLst>
        </xdr:cNvPr>
        <xdr:cNvPicPr>
          <a:picLocks noChangeAspect="1"/>
        </xdr:cNvPicPr>
      </xdr:nvPicPr>
      <xdr:blipFill rotWithShape="1">
        <a:blip xmlns:r="http://schemas.openxmlformats.org/officeDocument/2006/relationships" r:embed="rId172" cstate="email">
          <a:extLst>
            <a:ext uri="{28A0092B-C50C-407E-A947-70E740481C1C}">
              <a14:useLocalDpi xmlns:a14="http://schemas.microsoft.com/office/drawing/2010/main"/>
            </a:ext>
          </a:extLst>
        </a:blip>
        <a:srcRect/>
        <a:stretch/>
      </xdr:blipFill>
      <xdr:spPr>
        <a:xfrm>
          <a:off x="1376029" y="152113582"/>
          <a:ext cx="579395" cy="898739"/>
        </a:xfrm>
        <a:prstGeom prst="rect">
          <a:avLst/>
        </a:prstGeom>
      </xdr:spPr>
    </xdr:pic>
    <xdr:clientData/>
  </xdr:twoCellAnchor>
  <xdr:twoCellAnchor editAs="oneCell">
    <xdr:from>
      <xdr:col>1</xdr:col>
      <xdr:colOff>469498</xdr:colOff>
      <xdr:row>136</xdr:row>
      <xdr:rowOff>173182</xdr:rowOff>
    </xdr:from>
    <xdr:to>
      <xdr:col>1</xdr:col>
      <xdr:colOff>1060015</xdr:colOff>
      <xdr:row>136</xdr:row>
      <xdr:rowOff>981619</xdr:rowOff>
    </xdr:to>
    <xdr:pic>
      <xdr:nvPicPr>
        <xdr:cNvPr id="272" name="Рисунок 271">
          <a:extLst>
            <a:ext uri="{FF2B5EF4-FFF2-40B4-BE49-F238E27FC236}">
              <a16:creationId xmlns:a16="http://schemas.microsoft.com/office/drawing/2014/main" id="{FE02B200-FA15-493B-8E24-0811FE4E3FBE}"/>
            </a:ext>
          </a:extLst>
        </xdr:cNvPr>
        <xdr:cNvPicPr>
          <a:picLocks noChangeAspect="1"/>
        </xdr:cNvPicPr>
      </xdr:nvPicPr>
      <xdr:blipFill rotWithShape="1">
        <a:blip xmlns:r="http://schemas.openxmlformats.org/officeDocument/2006/relationships" r:embed="rId173" cstate="email">
          <a:extLst>
            <a:ext uri="{28A0092B-C50C-407E-A947-70E740481C1C}">
              <a14:useLocalDpi xmlns:a14="http://schemas.microsoft.com/office/drawing/2010/main"/>
            </a:ext>
          </a:extLst>
        </a:blip>
        <a:srcRect/>
        <a:stretch/>
      </xdr:blipFill>
      <xdr:spPr>
        <a:xfrm>
          <a:off x="1435605" y="151144432"/>
          <a:ext cx="569562" cy="806532"/>
        </a:xfrm>
        <a:prstGeom prst="rect">
          <a:avLst/>
        </a:prstGeom>
      </xdr:spPr>
    </xdr:pic>
    <xdr:clientData/>
  </xdr:twoCellAnchor>
  <xdr:twoCellAnchor editAs="oneCell">
    <xdr:from>
      <xdr:col>1</xdr:col>
      <xdr:colOff>125038</xdr:colOff>
      <xdr:row>144</xdr:row>
      <xdr:rowOff>173180</xdr:rowOff>
    </xdr:from>
    <xdr:to>
      <xdr:col>1</xdr:col>
      <xdr:colOff>1552848</xdr:colOff>
      <xdr:row>144</xdr:row>
      <xdr:rowOff>905671</xdr:rowOff>
    </xdr:to>
    <xdr:pic>
      <xdr:nvPicPr>
        <xdr:cNvPr id="273" name="Рисунок 272">
          <a:extLst>
            <a:ext uri="{FF2B5EF4-FFF2-40B4-BE49-F238E27FC236}">
              <a16:creationId xmlns:a16="http://schemas.microsoft.com/office/drawing/2014/main" id="{C9B6FF90-DC39-45CD-895A-B95BBA08B45C}"/>
            </a:ext>
          </a:extLst>
        </xdr:cNvPr>
        <xdr:cNvPicPr>
          <a:picLocks noChangeAspect="1"/>
        </xdr:cNvPicPr>
      </xdr:nvPicPr>
      <xdr:blipFill rotWithShape="1">
        <a:blip xmlns:r="http://schemas.openxmlformats.org/officeDocument/2006/relationships" r:embed="rId174" cstate="email">
          <a:extLst>
            <a:ext uri="{28A0092B-C50C-407E-A947-70E740481C1C}">
              <a14:useLocalDpi xmlns:a14="http://schemas.microsoft.com/office/drawing/2010/main"/>
            </a:ext>
          </a:extLst>
        </a:blip>
        <a:srcRect/>
        <a:stretch/>
      </xdr:blipFill>
      <xdr:spPr>
        <a:xfrm>
          <a:off x="1091145" y="159744144"/>
          <a:ext cx="1412570" cy="707726"/>
        </a:xfrm>
        <a:prstGeom prst="rect">
          <a:avLst/>
        </a:prstGeom>
      </xdr:spPr>
    </xdr:pic>
    <xdr:clientData/>
  </xdr:twoCellAnchor>
  <xdr:twoCellAnchor editAs="oneCell">
    <xdr:from>
      <xdr:col>1</xdr:col>
      <xdr:colOff>161578</xdr:colOff>
      <xdr:row>143</xdr:row>
      <xdr:rowOff>292502</xdr:rowOff>
    </xdr:from>
    <xdr:to>
      <xdr:col>1</xdr:col>
      <xdr:colOff>1552847</xdr:colOff>
      <xdr:row>143</xdr:row>
      <xdr:rowOff>992863</xdr:rowOff>
    </xdr:to>
    <xdr:pic>
      <xdr:nvPicPr>
        <xdr:cNvPr id="274" name="Рисунок 273">
          <a:extLst>
            <a:ext uri="{FF2B5EF4-FFF2-40B4-BE49-F238E27FC236}">
              <a16:creationId xmlns:a16="http://schemas.microsoft.com/office/drawing/2014/main" id="{C8C3D41F-B24A-4E29-98B0-A01281A1380E}"/>
            </a:ext>
          </a:extLst>
        </xdr:cNvPr>
        <xdr:cNvPicPr>
          <a:picLocks noChangeAspect="1"/>
        </xdr:cNvPicPr>
      </xdr:nvPicPr>
      <xdr:blipFill rotWithShape="1">
        <a:blip xmlns:r="http://schemas.openxmlformats.org/officeDocument/2006/relationships" r:embed="rId175" cstate="email">
          <a:extLst>
            <a:ext uri="{28A0092B-C50C-407E-A947-70E740481C1C}">
              <a14:useLocalDpi xmlns:a14="http://schemas.microsoft.com/office/drawing/2010/main"/>
            </a:ext>
          </a:extLst>
        </a:blip>
        <a:srcRect/>
        <a:stretch/>
      </xdr:blipFill>
      <xdr:spPr>
        <a:xfrm>
          <a:off x="1127685" y="158788502"/>
          <a:ext cx="1376029" cy="700361"/>
        </a:xfrm>
        <a:prstGeom prst="rect">
          <a:avLst/>
        </a:prstGeom>
      </xdr:spPr>
    </xdr:pic>
    <xdr:clientData/>
  </xdr:twoCellAnchor>
  <xdr:twoCellAnchor editAs="oneCell">
    <xdr:from>
      <xdr:col>1</xdr:col>
      <xdr:colOff>105147</xdr:colOff>
      <xdr:row>145</xdr:row>
      <xdr:rowOff>258339</xdr:rowOff>
    </xdr:from>
    <xdr:to>
      <xdr:col>1</xdr:col>
      <xdr:colOff>1479097</xdr:colOff>
      <xdr:row>145</xdr:row>
      <xdr:rowOff>983186</xdr:rowOff>
    </xdr:to>
    <xdr:pic>
      <xdr:nvPicPr>
        <xdr:cNvPr id="275" name="Рисунок 274">
          <a:extLst>
            <a:ext uri="{FF2B5EF4-FFF2-40B4-BE49-F238E27FC236}">
              <a16:creationId xmlns:a16="http://schemas.microsoft.com/office/drawing/2014/main" id="{6E3173A1-325C-4151-A143-AE18A16BFC7B}"/>
            </a:ext>
          </a:extLst>
        </xdr:cNvPr>
        <xdr:cNvPicPr>
          <a:picLocks noChangeAspect="1"/>
        </xdr:cNvPicPr>
      </xdr:nvPicPr>
      <xdr:blipFill rotWithShape="1">
        <a:blip xmlns:r="http://schemas.openxmlformats.org/officeDocument/2006/relationships" r:embed="rId176" cstate="email">
          <a:extLst>
            <a:ext uri="{28A0092B-C50C-407E-A947-70E740481C1C}">
              <a14:useLocalDpi xmlns:a14="http://schemas.microsoft.com/office/drawing/2010/main"/>
            </a:ext>
          </a:extLst>
        </a:blip>
        <a:srcRect/>
        <a:stretch/>
      </xdr:blipFill>
      <xdr:spPr>
        <a:xfrm>
          <a:off x="1071254" y="160904268"/>
          <a:ext cx="1368235" cy="726752"/>
        </a:xfrm>
        <a:prstGeom prst="rect">
          <a:avLst/>
        </a:prstGeom>
      </xdr:spPr>
    </xdr:pic>
    <xdr:clientData/>
  </xdr:twoCellAnchor>
  <xdr:twoCellAnchor editAs="oneCell">
    <xdr:from>
      <xdr:col>1</xdr:col>
      <xdr:colOff>468086</xdr:colOff>
      <xdr:row>129</xdr:row>
      <xdr:rowOff>54429</xdr:rowOff>
    </xdr:from>
    <xdr:to>
      <xdr:col>1</xdr:col>
      <xdr:colOff>1403350</xdr:colOff>
      <xdr:row>129</xdr:row>
      <xdr:rowOff>887749</xdr:rowOff>
    </xdr:to>
    <xdr:pic>
      <xdr:nvPicPr>
        <xdr:cNvPr id="265" name="Рисунок 264">
          <a:extLst>
            <a:ext uri="{FF2B5EF4-FFF2-40B4-BE49-F238E27FC236}">
              <a16:creationId xmlns:a16="http://schemas.microsoft.com/office/drawing/2014/main" id="{DB1F3A44-7C7D-41C6-9DCC-679FC8D81436}"/>
            </a:ext>
          </a:extLst>
        </xdr:cNvPr>
        <xdr:cNvPicPr>
          <a:picLocks noChangeAspect="1"/>
        </xdr:cNvPicPr>
      </xdr:nvPicPr>
      <xdr:blipFill>
        <a:blip xmlns:r="http://schemas.openxmlformats.org/officeDocument/2006/relationships" r:embed="rId177" cstate="screen">
          <a:extLst>
            <a:ext uri="{28A0092B-C50C-407E-A947-70E740481C1C}">
              <a14:useLocalDpi xmlns:a14="http://schemas.microsoft.com/office/drawing/2010/main"/>
            </a:ext>
          </a:extLst>
        </a:blip>
        <a:stretch>
          <a:fillRect/>
        </a:stretch>
      </xdr:blipFill>
      <xdr:spPr>
        <a:xfrm>
          <a:off x="1465036" y="139030529"/>
          <a:ext cx="935264" cy="833320"/>
        </a:xfrm>
        <a:prstGeom prst="rect">
          <a:avLst/>
        </a:prstGeom>
      </xdr:spPr>
    </xdr:pic>
    <xdr:clientData/>
  </xdr:twoCellAnchor>
  <xdr:twoCellAnchor editAs="oneCell">
    <xdr:from>
      <xdr:col>1</xdr:col>
      <xdr:colOff>286986</xdr:colOff>
      <xdr:row>198</xdr:row>
      <xdr:rowOff>301110</xdr:rowOff>
    </xdr:from>
    <xdr:to>
      <xdr:col>1</xdr:col>
      <xdr:colOff>1517246</xdr:colOff>
      <xdr:row>198</xdr:row>
      <xdr:rowOff>1136790</xdr:rowOff>
    </xdr:to>
    <xdr:pic>
      <xdr:nvPicPr>
        <xdr:cNvPr id="266" name="Рисунок 265">
          <a:extLst>
            <a:ext uri="{FF2B5EF4-FFF2-40B4-BE49-F238E27FC236}">
              <a16:creationId xmlns:a16="http://schemas.microsoft.com/office/drawing/2014/main" id="{3910A611-A346-45C5-8DB8-319C5A74CAF3}"/>
            </a:ext>
          </a:extLst>
        </xdr:cNvPr>
        <xdr:cNvPicPr>
          <a:picLocks noChangeAspect="1"/>
        </xdr:cNvPicPr>
      </xdr:nvPicPr>
      <xdr:blipFill>
        <a:blip xmlns:r="http://schemas.openxmlformats.org/officeDocument/2006/relationships" r:embed="rId178" cstate="screen">
          <a:extLst>
            <a:ext uri="{28A0092B-C50C-407E-A947-70E740481C1C}">
              <a14:useLocalDpi xmlns:a14="http://schemas.microsoft.com/office/drawing/2010/main"/>
            </a:ext>
          </a:extLst>
        </a:blip>
        <a:stretch>
          <a:fillRect/>
        </a:stretch>
      </xdr:blipFill>
      <xdr:spPr>
        <a:xfrm>
          <a:off x="1256804" y="221530492"/>
          <a:ext cx="1209305" cy="833775"/>
        </a:xfrm>
        <a:prstGeom prst="rect">
          <a:avLst/>
        </a:prstGeom>
      </xdr:spPr>
    </xdr:pic>
    <xdr:clientData/>
  </xdr:twoCellAnchor>
  <xdr:twoCellAnchor editAs="oneCell">
    <xdr:from>
      <xdr:col>1</xdr:col>
      <xdr:colOff>289838</xdr:colOff>
      <xdr:row>154</xdr:row>
      <xdr:rowOff>18411</xdr:rowOff>
    </xdr:from>
    <xdr:to>
      <xdr:col>1</xdr:col>
      <xdr:colOff>1514302</xdr:colOff>
      <xdr:row>154</xdr:row>
      <xdr:rowOff>1019868</xdr:rowOff>
    </xdr:to>
    <xdr:pic>
      <xdr:nvPicPr>
        <xdr:cNvPr id="19" name="Рисунок 18">
          <a:extLst>
            <a:ext uri="{FF2B5EF4-FFF2-40B4-BE49-F238E27FC236}">
              <a16:creationId xmlns:a16="http://schemas.microsoft.com/office/drawing/2014/main" id="{24552CB7-C262-8C65-7DA1-F25659732AB0}"/>
            </a:ext>
          </a:extLst>
        </xdr:cNvPr>
        <xdr:cNvPicPr>
          <a:picLocks noChangeAspect="1"/>
        </xdr:cNvPicPr>
      </xdr:nvPicPr>
      <xdr:blipFill>
        <a:blip xmlns:r="http://schemas.openxmlformats.org/officeDocument/2006/relationships" r:embed="rId179" cstate="screen">
          <a:extLst>
            <a:ext uri="{28A0092B-C50C-407E-A947-70E740481C1C}">
              <a14:useLocalDpi xmlns:a14="http://schemas.microsoft.com/office/drawing/2010/main"/>
            </a:ext>
          </a:extLst>
        </a:blip>
        <a:stretch>
          <a:fillRect/>
        </a:stretch>
      </xdr:blipFill>
      <xdr:spPr>
        <a:xfrm>
          <a:off x="1242338" y="170238820"/>
          <a:ext cx="1216844" cy="1003362"/>
        </a:xfrm>
        <a:prstGeom prst="rect">
          <a:avLst/>
        </a:prstGeom>
      </xdr:spPr>
    </xdr:pic>
    <xdr:clientData/>
  </xdr:twoCellAnchor>
  <xdr:twoCellAnchor editAs="oneCell">
    <xdr:from>
      <xdr:col>1</xdr:col>
      <xdr:colOff>371018</xdr:colOff>
      <xdr:row>155</xdr:row>
      <xdr:rowOff>70944</xdr:rowOff>
    </xdr:from>
    <xdr:to>
      <xdr:col>1</xdr:col>
      <xdr:colOff>1477761</xdr:colOff>
      <xdr:row>156</xdr:row>
      <xdr:rowOff>1904</xdr:rowOff>
    </xdr:to>
    <xdr:pic>
      <xdr:nvPicPr>
        <xdr:cNvPr id="20" name="Рисунок 19">
          <a:extLst>
            <a:ext uri="{FF2B5EF4-FFF2-40B4-BE49-F238E27FC236}">
              <a16:creationId xmlns:a16="http://schemas.microsoft.com/office/drawing/2014/main" id="{6D70F4A3-B88F-3F16-DD59-E7F0450486C4}"/>
            </a:ext>
          </a:extLst>
        </xdr:cNvPr>
        <xdr:cNvPicPr>
          <a:picLocks noChangeAspect="1"/>
        </xdr:cNvPicPr>
      </xdr:nvPicPr>
      <xdr:blipFill>
        <a:blip xmlns:r="http://schemas.openxmlformats.org/officeDocument/2006/relationships" r:embed="rId180" cstate="screen">
          <a:extLst>
            <a:ext uri="{28A0092B-C50C-407E-A947-70E740481C1C}">
              <a14:useLocalDpi xmlns:a14="http://schemas.microsoft.com/office/drawing/2010/main"/>
            </a:ext>
          </a:extLst>
        </a:blip>
        <a:stretch>
          <a:fillRect/>
        </a:stretch>
      </xdr:blipFill>
      <xdr:spPr>
        <a:xfrm>
          <a:off x="1323518" y="171365080"/>
          <a:ext cx="1101028" cy="1002782"/>
        </a:xfrm>
        <a:prstGeom prst="rect">
          <a:avLst/>
        </a:prstGeom>
      </xdr:spPr>
    </xdr:pic>
    <xdr:clientData/>
  </xdr:twoCellAnchor>
  <xdr:twoCellAnchor editAs="oneCell">
    <xdr:from>
      <xdr:col>1</xdr:col>
      <xdr:colOff>692727</xdr:colOff>
      <xdr:row>156</xdr:row>
      <xdr:rowOff>69271</xdr:rowOff>
    </xdr:from>
    <xdr:to>
      <xdr:col>1</xdr:col>
      <xdr:colOff>1400695</xdr:colOff>
      <xdr:row>156</xdr:row>
      <xdr:rowOff>943371</xdr:rowOff>
    </xdr:to>
    <xdr:pic>
      <xdr:nvPicPr>
        <xdr:cNvPr id="21" name="Рисунок 20">
          <a:extLst>
            <a:ext uri="{FF2B5EF4-FFF2-40B4-BE49-F238E27FC236}">
              <a16:creationId xmlns:a16="http://schemas.microsoft.com/office/drawing/2014/main" id="{95C89BD1-0101-ABC5-DE6A-9A27CC342E9C}"/>
            </a:ext>
          </a:extLst>
        </xdr:cNvPr>
        <xdr:cNvPicPr>
          <a:picLocks noChangeAspect="1"/>
        </xdr:cNvPicPr>
      </xdr:nvPicPr>
      <xdr:blipFill>
        <a:blip xmlns:r="http://schemas.openxmlformats.org/officeDocument/2006/relationships" r:embed="rId181" cstate="screen">
          <a:extLst>
            <a:ext uri="{28A0092B-C50C-407E-A947-70E740481C1C}">
              <a14:useLocalDpi xmlns:a14="http://schemas.microsoft.com/office/drawing/2010/main"/>
            </a:ext>
          </a:extLst>
        </a:blip>
        <a:stretch>
          <a:fillRect/>
        </a:stretch>
      </xdr:blipFill>
      <xdr:spPr>
        <a:xfrm flipH="1">
          <a:off x="1645227" y="172437135"/>
          <a:ext cx="692728" cy="872195"/>
        </a:xfrm>
        <a:prstGeom prst="rect">
          <a:avLst/>
        </a:prstGeom>
      </xdr:spPr>
    </xdr:pic>
    <xdr:clientData/>
  </xdr:twoCellAnchor>
  <xdr:twoCellAnchor editAs="oneCell">
    <xdr:from>
      <xdr:col>1</xdr:col>
      <xdr:colOff>623455</xdr:colOff>
      <xdr:row>157</xdr:row>
      <xdr:rowOff>191417</xdr:rowOff>
    </xdr:from>
    <xdr:to>
      <xdr:col>1</xdr:col>
      <xdr:colOff>1558637</xdr:colOff>
      <xdr:row>157</xdr:row>
      <xdr:rowOff>981592</xdr:rowOff>
    </xdr:to>
    <xdr:pic>
      <xdr:nvPicPr>
        <xdr:cNvPr id="37" name="Рисунок 36">
          <a:extLst>
            <a:ext uri="{FF2B5EF4-FFF2-40B4-BE49-F238E27FC236}">
              <a16:creationId xmlns:a16="http://schemas.microsoft.com/office/drawing/2014/main" id="{85FD187E-E906-002C-B304-A7137E95A827}"/>
            </a:ext>
          </a:extLst>
        </xdr:cNvPr>
        <xdr:cNvPicPr>
          <a:picLocks noChangeAspect="1"/>
        </xdr:cNvPicPr>
      </xdr:nvPicPr>
      <xdr:blipFill>
        <a:blip xmlns:r="http://schemas.openxmlformats.org/officeDocument/2006/relationships" r:embed="rId182" cstate="screen">
          <a:extLst>
            <a:ext uri="{28A0092B-C50C-407E-A947-70E740481C1C}">
              <a14:useLocalDpi xmlns:a14="http://schemas.microsoft.com/office/drawing/2010/main"/>
            </a:ext>
          </a:extLst>
        </a:blip>
        <a:stretch>
          <a:fillRect/>
        </a:stretch>
      </xdr:blipFill>
      <xdr:spPr>
        <a:xfrm>
          <a:off x="1575955" y="173633008"/>
          <a:ext cx="935182" cy="780650"/>
        </a:xfrm>
        <a:prstGeom prst="rect">
          <a:avLst/>
        </a:prstGeom>
      </xdr:spPr>
    </xdr:pic>
    <xdr:clientData/>
  </xdr:twoCellAnchor>
  <xdr:twoCellAnchor editAs="oneCell">
    <xdr:from>
      <xdr:col>1</xdr:col>
      <xdr:colOff>367343</xdr:colOff>
      <xdr:row>158</xdr:row>
      <xdr:rowOff>120302</xdr:rowOff>
    </xdr:from>
    <xdr:to>
      <xdr:col>1</xdr:col>
      <xdr:colOff>1523999</xdr:colOff>
      <xdr:row>158</xdr:row>
      <xdr:rowOff>1058314</xdr:rowOff>
    </xdr:to>
    <xdr:pic>
      <xdr:nvPicPr>
        <xdr:cNvPr id="54" name="Рисунок 53">
          <a:extLst>
            <a:ext uri="{FF2B5EF4-FFF2-40B4-BE49-F238E27FC236}">
              <a16:creationId xmlns:a16="http://schemas.microsoft.com/office/drawing/2014/main" id="{4CCA3AA4-061E-6D46-3023-6AEBA6B94544}"/>
            </a:ext>
          </a:extLst>
        </xdr:cNvPr>
        <xdr:cNvPicPr>
          <a:picLocks noChangeAspect="1"/>
        </xdr:cNvPicPr>
      </xdr:nvPicPr>
      <xdr:blipFill>
        <a:blip xmlns:r="http://schemas.openxmlformats.org/officeDocument/2006/relationships" r:embed="rId183" cstate="screen">
          <a:extLst>
            <a:ext uri="{28A0092B-C50C-407E-A947-70E740481C1C}">
              <a14:useLocalDpi xmlns:a14="http://schemas.microsoft.com/office/drawing/2010/main"/>
            </a:ext>
          </a:extLst>
        </a:blip>
        <a:stretch>
          <a:fillRect/>
        </a:stretch>
      </xdr:blipFill>
      <xdr:spPr>
        <a:xfrm>
          <a:off x="1319843" y="174635620"/>
          <a:ext cx="1156656" cy="936107"/>
        </a:xfrm>
        <a:prstGeom prst="rect">
          <a:avLst/>
        </a:prstGeom>
      </xdr:spPr>
    </xdr:pic>
    <xdr:clientData/>
  </xdr:twoCellAnchor>
  <xdr:twoCellAnchor editAs="oneCell">
    <xdr:from>
      <xdr:col>1</xdr:col>
      <xdr:colOff>560125</xdr:colOff>
      <xdr:row>159</xdr:row>
      <xdr:rowOff>103808</xdr:rowOff>
    </xdr:from>
    <xdr:to>
      <xdr:col>1</xdr:col>
      <xdr:colOff>1368137</xdr:colOff>
      <xdr:row>159</xdr:row>
      <xdr:rowOff>867815</xdr:rowOff>
    </xdr:to>
    <xdr:pic>
      <xdr:nvPicPr>
        <xdr:cNvPr id="55" name="Рисунок 54">
          <a:extLst>
            <a:ext uri="{FF2B5EF4-FFF2-40B4-BE49-F238E27FC236}">
              <a16:creationId xmlns:a16="http://schemas.microsoft.com/office/drawing/2014/main" id="{ED4A8753-70E5-AF72-12CF-0F3467967F3D}"/>
            </a:ext>
          </a:extLst>
        </xdr:cNvPr>
        <xdr:cNvPicPr>
          <a:picLocks noChangeAspect="1"/>
        </xdr:cNvPicPr>
      </xdr:nvPicPr>
      <xdr:blipFill>
        <a:blip xmlns:r="http://schemas.openxmlformats.org/officeDocument/2006/relationships" r:embed="rId184" cstate="screen">
          <a:extLst>
            <a:ext uri="{28A0092B-C50C-407E-A947-70E740481C1C}">
              <a14:useLocalDpi xmlns:a14="http://schemas.microsoft.com/office/drawing/2010/main"/>
            </a:ext>
          </a:extLst>
        </a:blip>
        <a:stretch>
          <a:fillRect/>
        </a:stretch>
      </xdr:blipFill>
      <xdr:spPr>
        <a:xfrm>
          <a:off x="1512625" y="175692853"/>
          <a:ext cx="808012" cy="762102"/>
        </a:xfrm>
        <a:prstGeom prst="rect">
          <a:avLst/>
        </a:prstGeom>
      </xdr:spPr>
    </xdr:pic>
    <xdr:clientData/>
  </xdr:twoCellAnchor>
  <xdr:twoCellAnchor editAs="oneCell">
    <xdr:from>
      <xdr:col>1</xdr:col>
      <xdr:colOff>865908</xdr:colOff>
      <xdr:row>160</xdr:row>
      <xdr:rowOff>17318</xdr:rowOff>
    </xdr:from>
    <xdr:to>
      <xdr:col>1</xdr:col>
      <xdr:colOff>1439001</xdr:colOff>
      <xdr:row>160</xdr:row>
      <xdr:rowOff>980890</xdr:rowOff>
    </xdr:to>
    <xdr:pic>
      <xdr:nvPicPr>
        <xdr:cNvPr id="59" name="Рисунок 58">
          <a:extLst>
            <a:ext uri="{FF2B5EF4-FFF2-40B4-BE49-F238E27FC236}">
              <a16:creationId xmlns:a16="http://schemas.microsoft.com/office/drawing/2014/main" id="{5ABC28B2-8D92-775A-2F8B-CB8A04CEDB1E}"/>
            </a:ext>
          </a:extLst>
        </xdr:cNvPr>
        <xdr:cNvPicPr>
          <a:picLocks noChangeAspect="1"/>
        </xdr:cNvPicPr>
      </xdr:nvPicPr>
      <xdr:blipFill>
        <a:blip xmlns:r="http://schemas.openxmlformats.org/officeDocument/2006/relationships" r:embed="rId185" cstate="screen">
          <a:extLst>
            <a:ext uri="{28A0092B-C50C-407E-A947-70E740481C1C}">
              <a14:useLocalDpi xmlns:a14="http://schemas.microsoft.com/office/drawing/2010/main"/>
            </a:ext>
          </a:extLst>
        </a:blip>
        <a:stretch>
          <a:fillRect/>
        </a:stretch>
      </xdr:blipFill>
      <xdr:spPr>
        <a:xfrm flipH="1">
          <a:off x="1818408" y="176680091"/>
          <a:ext cx="565473" cy="948332"/>
        </a:xfrm>
        <a:prstGeom prst="rect">
          <a:avLst/>
        </a:prstGeom>
      </xdr:spPr>
    </xdr:pic>
    <xdr:clientData/>
  </xdr:twoCellAnchor>
  <xdr:twoCellAnchor editAs="oneCell">
    <xdr:from>
      <xdr:col>1</xdr:col>
      <xdr:colOff>662107</xdr:colOff>
      <xdr:row>161</xdr:row>
      <xdr:rowOff>121227</xdr:rowOff>
    </xdr:from>
    <xdr:to>
      <xdr:col>1</xdr:col>
      <xdr:colOff>1367860</xdr:colOff>
      <xdr:row>162</xdr:row>
      <xdr:rowOff>2</xdr:rowOff>
    </xdr:to>
    <xdr:pic>
      <xdr:nvPicPr>
        <xdr:cNvPr id="60" name="Рисунок 59">
          <a:extLst>
            <a:ext uri="{FF2B5EF4-FFF2-40B4-BE49-F238E27FC236}">
              <a16:creationId xmlns:a16="http://schemas.microsoft.com/office/drawing/2014/main" id="{36693A81-E43C-3E51-444B-4B733E685650}"/>
            </a:ext>
          </a:extLst>
        </xdr:cNvPr>
        <xdr:cNvPicPr>
          <a:picLocks noChangeAspect="1"/>
        </xdr:cNvPicPr>
      </xdr:nvPicPr>
      <xdr:blipFill>
        <a:blip xmlns:r="http://schemas.openxmlformats.org/officeDocument/2006/relationships" r:embed="rId186" cstate="screen">
          <a:extLst>
            <a:ext uri="{28A0092B-C50C-407E-A947-70E740481C1C}">
              <a14:useLocalDpi xmlns:a14="http://schemas.microsoft.com/office/drawing/2010/main"/>
            </a:ext>
          </a:extLst>
        </a:blip>
        <a:stretch>
          <a:fillRect/>
        </a:stretch>
      </xdr:blipFill>
      <xdr:spPr>
        <a:xfrm>
          <a:off x="1614607" y="177857727"/>
          <a:ext cx="705753" cy="952500"/>
        </a:xfrm>
        <a:prstGeom prst="rect">
          <a:avLst/>
        </a:prstGeom>
      </xdr:spPr>
    </xdr:pic>
    <xdr:clientData/>
  </xdr:twoCellAnchor>
  <xdr:twoCellAnchor editAs="oneCell">
    <xdr:from>
      <xdr:col>1</xdr:col>
      <xdr:colOff>745526</xdr:colOff>
      <xdr:row>162</xdr:row>
      <xdr:rowOff>96118</xdr:rowOff>
    </xdr:from>
    <xdr:to>
      <xdr:col>1</xdr:col>
      <xdr:colOff>1400869</xdr:colOff>
      <xdr:row>162</xdr:row>
      <xdr:rowOff>829194</xdr:rowOff>
    </xdr:to>
    <xdr:pic>
      <xdr:nvPicPr>
        <xdr:cNvPr id="61" name="Рисунок 60">
          <a:extLst>
            <a:ext uri="{FF2B5EF4-FFF2-40B4-BE49-F238E27FC236}">
              <a16:creationId xmlns:a16="http://schemas.microsoft.com/office/drawing/2014/main" id="{1A0BC249-4F3E-F094-9112-771D4C1A6474}"/>
            </a:ext>
          </a:extLst>
        </xdr:cNvPr>
        <xdr:cNvPicPr>
          <a:picLocks noChangeAspect="1"/>
        </xdr:cNvPicPr>
      </xdr:nvPicPr>
      <xdr:blipFill>
        <a:blip xmlns:r="http://schemas.openxmlformats.org/officeDocument/2006/relationships" r:embed="rId187" cstate="screen">
          <a:extLst>
            <a:ext uri="{28A0092B-C50C-407E-A947-70E740481C1C}">
              <a14:useLocalDpi xmlns:a14="http://schemas.microsoft.com/office/drawing/2010/main"/>
            </a:ext>
          </a:extLst>
        </a:blip>
        <a:stretch>
          <a:fillRect/>
        </a:stretch>
      </xdr:blipFill>
      <xdr:spPr>
        <a:xfrm>
          <a:off x="1698026" y="178906345"/>
          <a:ext cx="657248" cy="717836"/>
        </a:xfrm>
        <a:prstGeom prst="rect">
          <a:avLst/>
        </a:prstGeom>
      </xdr:spPr>
    </xdr:pic>
    <xdr:clientData/>
  </xdr:twoCellAnchor>
  <xdr:twoCellAnchor editAs="oneCell">
    <xdr:from>
      <xdr:col>1</xdr:col>
      <xdr:colOff>675409</xdr:colOff>
      <xdr:row>163</xdr:row>
      <xdr:rowOff>24328</xdr:rowOff>
    </xdr:from>
    <xdr:to>
      <xdr:col>1</xdr:col>
      <xdr:colOff>1287260</xdr:colOff>
      <xdr:row>164</xdr:row>
      <xdr:rowOff>29113</xdr:rowOff>
    </xdr:to>
    <xdr:pic>
      <xdr:nvPicPr>
        <xdr:cNvPr id="63" name="Рисунок 62">
          <a:extLst>
            <a:ext uri="{FF2B5EF4-FFF2-40B4-BE49-F238E27FC236}">
              <a16:creationId xmlns:a16="http://schemas.microsoft.com/office/drawing/2014/main" id="{B18955C1-BD50-914D-1444-5EEE4B0FFD41}"/>
            </a:ext>
          </a:extLst>
        </xdr:cNvPr>
        <xdr:cNvPicPr>
          <a:picLocks noChangeAspect="1"/>
        </xdr:cNvPicPr>
      </xdr:nvPicPr>
      <xdr:blipFill>
        <a:blip xmlns:r="http://schemas.openxmlformats.org/officeDocument/2006/relationships" r:embed="rId188" cstate="screen">
          <a:extLst>
            <a:ext uri="{28A0092B-C50C-407E-A947-70E740481C1C}">
              <a14:useLocalDpi xmlns:a14="http://schemas.microsoft.com/office/drawing/2010/main"/>
            </a:ext>
          </a:extLst>
        </a:blip>
        <a:stretch>
          <a:fillRect/>
        </a:stretch>
      </xdr:blipFill>
      <xdr:spPr>
        <a:xfrm flipV="1">
          <a:off x="1627909" y="179908283"/>
          <a:ext cx="606136" cy="1053749"/>
        </a:xfrm>
        <a:prstGeom prst="rect">
          <a:avLst/>
        </a:prstGeom>
      </xdr:spPr>
    </xdr:pic>
    <xdr:clientData/>
  </xdr:twoCellAnchor>
  <xdr:twoCellAnchor editAs="oneCell">
    <xdr:from>
      <xdr:col>1</xdr:col>
      <xdr:colOff>727365</xdr:colOff>
      <xdr:row>164</xdr:row>
      <xdr:rowOff>86591</xdr:rowOff>
    </xdr:from>
    <xdr:to>
      <xdr:col>1</xdr:col>
      <xdr:colOff>1287260</xdr:colOff>
      <xdr:row>164</xdr:row>
      <xdr:rowOff>987135</xdr:rowOff>
    </xdr:to>
    <xdr:pic>
      <xdr:nvPicPr>
        <xdr:cNvPr id="10240" name="Рисунок 10239">
          <a:extLst>
            <a:ext uri="{FF2B5EF4-FFF2-40B4-BE49-F238E27FC236}">
              <a16:creationId xmlns:a16="http://schemas.microsoft.com/office/drawing/2014/main" id="{FE717763-10EF-8000-66FE-83CF2BC10BFE}"/>
            </a:ext>
          </a:extLst>
        </xdr:cNvPr>
        <xdr:cNvPicPr>
          <a:picLocks noChangeAspect="1"/>
        </xdr:cNvPicPr>
      </xdr:nvPicPr>
      <xdr:blipFill>
        <a:blip xmlns:r="http://schemas.openxmlformats.org/officeDocument/2006/relationships" r:embed="rId189" cstate="screen">
          <a:extLst>
            <a:ext uri="{28A0092B-C50C-407E-A947-70E740481C1C}">
              <a14:useLocalDpi xmlns:a14="http://schemas.microsoft.com/office/drawing/2010/main"/>
            </a:ext>
          </a:extLst>
        </a:blip>
        <a:stretch>
          <a:fillRect/>
        </a:stretch>
      </xdr:blipFill>
      <xdr:spPr>
        <a:xfrm flipV="1">
          <a:off x="1679865" y="181044273"/>
          <a:ext cx="554180" cy="900544"/>
        </a:xfrm>
        <a:prstGeom prst="rect">
          <a:avLst/>
        </a:prstGeom>
      </xdr:spPr>
    </xdr:pic>
    <xdr:clientData/>
  </xdr:twoCellAnchor>
  <xdr:twoCellAnchor editAs="oneCell">
    <xdr:from>
      <xdr:col>1</xdr:col>
      <xdr:colOff>770785</xdr:colOff>
      <xdr:row>165</xdr:row>
      <xdr:rowOff>60787</xdr:rowOff>
    </xdr:from>
    <xdr:to>
      <xdr:col>1</xdr:col>
      <xdr:colOff>1364152</xdr:colOff>
      <xdr:row>165</xdr:row>
      <xdr:rowOff>1060046</xdr:rowOff>
    </xdr:to>
    <xdr:pic>
      <xdr:nvPicPr>
        <xdr:cNvPr id="10241" name="Рисунок 10240">
          <a:extLst>
            <a:ext uri="{FF2B5EF4-FFF2-40B4-BE49-F238E27FC236}">
              <a16:creationId xmlns:a16="http://schemas.microsoft.com/office/drawing/2014/main" id="{3755EE73-4029-6EEC-8FA0-AA437AF41C8A}"/>
            </a:ext>
          </a:extLst>
        </xdr:cNvPr>
        <xdr:cNvPicPr>
          <a:picLocks noChangeAspect="1"/>
        </xdr:cNvPicPr>
      </xdr:nvPicPr>
      <xdr:blipFill>
        <a:blip xmlns:r="http://schemas.openxmlformats.org/officeDocument/2006/relationships" r:embed="rId190" cstate="screen">
          <a:extLst>
            <a:ext uri="{28A0092B-C50C-407E-A947-70E740481C1C}">
              <a14:useLocalDpi xmlns:a14="http://schemas.microsoft.com/office/drawing/2010/main"/>
            </a:ext>
          </a:extLst>
        </a:blip>
        <a:stretch>
          <a:fillRect/>
        </a:stretch>
      </xdr:blipFill>
      <xdr:spPr>
        <a:xfrm>
          <a:off x="1723285" y="182092196"/>
          <a:ext cx="580032" cy="978304"/>
        </a:xfrm>
        <a:prstGeom prst="rect">
          <a:avLst/>
        </a:prstGeom>
      </xdr:spPr>
    </xdr:pic>
    <xdr:clientData/>
  </xdr:twoCellAnchor>
  <xdr:twoCellAnchor editAs="oneCell">
    <xdr:from>
      <xdr:col>1</xdr:col>
      <xdr:colOff>484909</xdr:colOff>
      <xdr:row>166</xdr:row>
      <xdr:rowOff>86591</xdr:rowOff>
    </xdr:from>
    <xdr:to>
      <xdr:col>1</xdr:col>
      <xdr:colOff>1441045</xdr:colOff>
      <xdr:row>166</xdr:row>
      <xdr:rowOff>1295483</xdr:rowOff>
    </xdr:to>
    <xdr:pic>
      <xdr:nvPicPr>
        <xdr:cNvPr id="10245" name="Рисунок 10244">
          <a:extLst>
            <a:ext uri="{FF2B5EF4-FFF2-40B4-BE49-F238E27FC236}">
              <a16:creationId xmlns:a16="http://schemas.microsoft.com/office/drawing/2014/main" id="{386814CA-6724-C697-6AA7-B2055EA66ACC}"/>
            </a:ext>
          </a:extLst>
        </xdr:cNvPr>
        <xdr:cNvPicPr>
          <a:picLocks noChangeAspect="1"/>
        </xdr:cNvPicPr>
      </xdr:nvPicPr>
      <xdr:blipFill>
        <a:blip xmlns:r="http://schemas.openxmlformats.org/officeDocument/2006/relationships" r:embed="rId191" cstate="screen">
          <a:extLst>
            <a:ext uri="{28A0092B-C50C-407E-A947-70E740481C1C}">
              <a14:useLocalDpi xmlns:a14="http://schemas.microsoft.com/office/drawing/2010/main"/>
            </a:ext>
          </a:extLst>
        </a:blip>
        <a:stretch>
          <a:fillRect/>
        </a:stretch>
      </xdr:blipFill>
      <xdr:spPr>
        <a:xfrm>
          <a:off x="1437409" y="183191727"/>
          <a:ext cx="935181" cy="1208892"/>
        </a:xfrm>
        <a:prstGeom prst="rect">
          <a:avLst/>
        </a:prstGeom>
      </xdr:spPr>
    </xdr:pic>
    <xdr:clientData/>
  </xdr:twoCellAnchor>
  <xdr:twoCellAnchor editAs="oneCell">
    <xdr:from>
      <xdr:col>1</xdr:col>
      <xdr:colOff>576872</xdr:colOff>
      <xdr:row>167</xdr:row>
      <xdr:rowOff>136787</xdr:rowOff>
    </xdr:from>
    <xdr:to>
      <xdr:col>1</xdr:col>
      <xdr:colOff>1210194</xdr:colOff>
      <xdr:row>167</xdr:row>
      <xdr:rowOff>1210195</xdr:rowOff>
    </xdr:to>
    <xdr:pic>
      <xdr:nvPicPr>
        <xdr:cNvPr id="10246" name="Рисунок 10245">
          <a:extLst>
            <a:ext uri="{FF2B5EF4-FFF2-40B4-BE49-F238E27FC236}">
              <a16:creationId xmlns:a16="http://schemas.microsoft.com/office/drawing/2014/main" id="{3D696746-45D6-54D3-E5A9-847466EB5F38}"/>
            </a:ext>
          </a:extLst>
        </xdr:cNvPr>
        <xdr:cNvPicPr>
          <a:picLocks noChangeAspect="1"/>
        </xdr:cNvPicPr>
      </xdr:nvPicPr>
      <xdr:blipFill>
        <a:blip xmlns:r="http://schemas.openxmlformats.org/officeDocument/2006/relationships" r:embed="rId192" cstate="screen">
          <a:extLst>
            <a:ext uri="{28A0092B-C50C-407E-A947-70E740481C1C}">
              <a14:useLocalDpi xmlns:a14="http://schemas.microsoft.com/office/drawing/2010/main"/>
            </a:ext>
          </a:extLst>
        </a:blip>
        <a:stretch>
          <a:fillRect/>
        </a:stretch>
      </xdr:blipFill>
      <xdr:spPr>
        <a:xfrm>
          <a:off x="1529372" y="184558105"/>
          <a:ext cx="618082" cy="1058168"/>
        </a:xfrm>
        <a:prstGeom prst="rect">
          <a:avLst/>
        </a:prstGeom>
      </xdr:spPr>
    </xdr:pic>
    <xdr:clientData/>
  </xdr:twoCellAnchor>
  <xdr:twoCellAnchor editAs="oneCell">
    <xdr:from>
      <xdr:col>1</xdr:col>
      <xdr:colOff>692728</xdr:colOff>
      <xdr:row>168</xdr:row>
      <xdr:rowOff>51477</xdr:rowOff>
    </xdr:from>
    <xdr:to>
      <xdr:col>1</xdr:col>
      <xdr:colOff>1400867</xdr:colOff>
      <xdr:row>168</xdr:row>
      <xdr:rowOff>1210193</xdr:rowOff>
    </xdr:to>
    <xdr:pic>
      <xdr:nvPicPr>
        <xdr:cNvPr id="10247" name="Рисунок 10246">
          <a:extLst>
            <a:ext uri="{FF2B5EF4-FFF2-40B4-BE49-F238E27FC236}">
              <a16:creationId xmlns:a16="http://schemas.microsoft.com/office/drawing/2014/main" id="{C24AB659-BDEB-469D-32B8-9631D59C4DE7}"/>
            </a:ext>
          </a:extLst>
        </xdr:cNvPr>
        <xdr:cNvPicPr>
          <a:picLocks noChangeAspect="1"/>
        </xdr:cNvPicPr>
      </xdr:nvPicPr>
      <xdr:blipFill>
        <a:blip xmlns:r="http://schemas.openxmlformats.org/officeDocument/2006/relationships" r:embed="rId193" cstate="screen">
          <a:extLst>
            <a:ext uri="{28A0092B-C50C-407E-A947-70E740481C1C}">
              <a14:useLocalDpi xmlns:a14="http://schemas.microsoft.com/office/drawing/2010/main"/>
            </a:ext>
          </a:extLst>
        </a:blip>
        <a:stretch>
          <a:fillRect/>
        </a:stretch>
      </xdr:blipFill>
      <xdr:spPr>
        <a:xfrm>
          <a:off x="1645228" y="185788977"/>
          <a:ext cx="710044" cy="1143476"/>
        </a:xfrm>
        <a:prstGeom prst="rect">
          <a:avLst/>
        </a:prstGeom>
      </xdr:spPr>
    </xdr:pic>
    <xdr:clientData/>
  </xdr:twoCellAnchor>
  <xdr:twoCellAnchor editAs="oneCell">
    <xdr:from>
      <xdr:col>1</xdr:col>
      <xdr:colOff>507633</xdr:colOff>
      <xdr:row>169</xdr:row>
      <xdr:rowOff>34636</xdr:rowOff>
    </xdr:from>
    <xdr:to>
      <xdr:col>1</xdr:col>
      <xdr:colOff>1856490</xdr:colOff>
      <xdr:row>169</xdr:row>
      <xdr:rowOff>1058314</xdr:rowOff>
    </xdr:to>
    <xdr:pic>
      <xdr:nvPicPr>
        <xdr:cNvPr id="10248" name="Рисунок 10247">
          <a:extLst>
            <a:ext uri="{FF2B5EF4-FFF2-40B4-BE49-F238E27FC236}">
              <a16:creationId xmlns:a16="http://schemas.microsoft.com/office/drawing/2014/main" id="{A0F43DB9-5A2F-CDEC-BA48-45EB22C699FD}"/>
            </a:ext>
          </a:extLst>
        </xdr:cNvPr>
        <xdr:cNvPicPr>
          <a:picLocks noChangeAspect="1"/>
        </xdr:cNvPicPr>
      </xdr:nvPicPr>
      <xdr:blipFill>
        <a:blip xmlns:r="http://schemas.openxmlformats.org/officeDocument/2006/relationships" r:embed="rId194" cstate="screen">
          <a:extLst>
            <a:ext uri="{28A0092B-C50C-407E-A947-70E740481C1C}">
              <a14:useLocalDpi xmlns:a14="http://schemas.microsoft.com/office/drawing/2010/main"/>
            </a:ext>
          </a:extLst>
        </a:blip>
        <a:stretch>
          <a:fillRect/>
        </a:stretch>
      </xdr:blipFill>
      <xdr:spPr>
        <a:xfrm>
          <a:off x="1460133" y="187001727"/>
          <a:ext cx="1325997" cy="1021773"/>
        </a:xfrm>
        <a:prstGeom prst="rect">
          <a:avLst/>
        </a:prstGeom>
      </xdr:spPr>
    </xdr:pic>
    <xdr:clientData/>
  </xdr:twoCellAnchor>
  <xdr:twoCellAnchor editAs="oneCell">
    <xdr:from>
      <xdr:col>1</xdr:col>
      <xdr:colOff>511415</xdr:colOff>
      <xdr:row>170</xdr:row>
      <xdr:rowOff>23811</xdr:rowOff>
    </xdr:from>
    <xdr:to>
      <xdr:col>1</xdr:col>
      <xdr:colOff>1895302</xdr:colOff>
      <xdr:row>170</xdr:row>
      <xdr:rowOff>1019694</xdr:rowOff>
    </xdr:to>
    <xdr:pic>
      <xdr:nvPicPr>
        <xdr:cNvPr id="10249" name="Рисунок 10248">
          <a:extLst>
            <a:ext uri="{FF2B5EF4-FFF2-40B4-BE49-F238E27FC236}">
              <a16:creationId xmlns:a16="http://schemas.microsoft.com/office/drawing/2014/main" id="{C7507032-5A53-16C6-B448-2EFA58CFA113}"/>
            </a:ext>
          </a:extLst>
        </xdr:cNvPr>
        <xdr:cNvPicPr>
          <a:picLocks noChangeAspect="1"/>
        </xdr:cNvPicPr>
      </xdr:nvPicPr>
      <xdr:blipFill>
        <a:blip xmlns:r="http://schemas.openxmlformats.org/officeDocument/2006/relationships" r:embed="rId195" cstate="screen">
          <a:extLst>
            <a:ext uri="{28A0092B-C50C-407E-A947-70E740481C1C}">
              <a14:useLocalDpi xmlns:a14="http://schemas.microsoft.com/office/drawing/2010/main"/>
            </a:ext>
          </a:extLst>
        </a:blip>
        <a:stretch>
          <a:fillRect/>
        </a:stretch>
      </xdr:blipFill>
      <xdr:spPr>
        <a:xfrm flipH="1">
          <a:off x="1463915" y="188064629"/>
          <a:ext cx="1376267" cy="980643"/>
        </a:xfrm>
        <a:prstGeom prst="rect">
          <a:avLst/>
        </a:prstGeom>
      </xdr:spPr>
    </xdr:pic>
    <xdr:clientData/>
  </xdr:twoCellAnchor>
  <xdr:twoCellAnchor editAs="oneCell">
    <xdr:from>
      <xdr:col>1</xdr:col>
      <xdr:colOff>719644</xdr:colOff>
      <xdr:row>171</xdr:row>
      <xdr:rowOff>173182</xdr:rowOff>
    </xdr:from>
    <xdr:to>
      <xdr:col>1</xdr:col>
      <xdr:colOff>1477760</xdr:colOff>
      <xdr:row>171</xdr:row>
      <xdr:rowOff>1177637</xdr:rowOff>
    </xdr:to>
    <xdr:pic>
      <xdr:nvPicPr>
        <xdr:cNvPr id="10250" name="Рисунок 10249">
          <a:extLst>
            <a:ext uri="{FF2B5EF4-FFF2-40B4-BE49-F238E27FC236}">
              <a16:creationId xmlns:a16="http://schemas.microsoft.com/office/drawing/2014/main" id="{1D1F1C86-A7C0-D43F-186F-DCDE5AF3064D}"/>
            </a:ext>
          </a:extLst>
        </xdr:cNvPr>
        <xdr:cNvPicPr>
          <a:picLocks noChangeAspect="1"/>
        </xdr:cNvPicPr>
      </xdr:nvPicPr>
      <xdr:blipFill>
        <a:blip xmlns:r="http://schemas.openxmlformats.org/officeDocument/2006/relationships" r:embed="rId196" cstate="screen">
          <a:extLst>
            <a:ext uri="{28A0092B-C50C-407E-A947-70E740481C1C}">
              <a14:useLocalDpi xmlns:a14="http://schemas.microsoft.com/office/drawing/2010/main"/>
            </a:ext>
          </a:extLst>
        </a:blip>
        <a:stretch>
          <a:fillRect/>
        </a:stretch>
      </xdr:blipFill>
      <xdr:spPr>
        <a:xfrm flipV="1">
          <a:off x="1672144" y="189287727"/>
          <a:ext cx="752401" cy="1004455"/>
        </a:xfrm>
        <a:prstGeom prst="rect">
          <a:avLst/>
        </a:prstGeom>
      </xdr:spPr>
    </xdr:pic>
    <xdr:clientData/>
  </xdr:twoCellAnchor>
  <xdr:twoCellAnchor editAs="oneCell">
    <xdr:from>
      <xdr:col>1</xdr:col>
      <xdr:colOff>273187</xdr:colOff>
      <xdr:row>180</xdr:row>
      <xdr:rowOff>138545</xdr:rowOff>
    </xdr:from>
    <xdr:to>
      <xdr:col>1</xdr:col>
      <xdr:colOff>1323802</xdr:colOff>
      <xdr:row>180</xdr:row>
      <xdr:rowOff>1514303</xdr:rowOff>
    </xdr:to>
    <xdr:pic>
      <xdr:nvPicPr>
        <xdr:cNvPr id="10251" name="Рисунок 10250">
          <a:extLst>
            <a:ext uri="{FF2B5EF4-FFF2-40B4-BE49-F238E27FC236}">
              <a16:creationId xmlns:a16="http://schemas.microsoft.com/office/drawing/2014/main" id="{8C4315AC-4D59-986E-80CF-1E55E0DA7161}"/>
            </a:ext>
          </a:extLst>
        </xdr:cNvPr>
        <xdr:cNvPicPr>
          <a:picLocks noChangeAspect="1"/>
        </xdr:cNvPicPr>
      </xdr:nvPicPr>
      <xdr:blipFill>
        <a:blip xmlns:r="http://schemas.openxmlformats.org/officeDocument/2006/relationships" r:embed="rId197" cstate="screen">
          <a:extLst>
            <a:ext uri="{28A0092B-C50C-407E-A947-70E740481C1C}">
              <a14:useLocalDpi xmlns:a14="http://schemas.microsoft.com/office/drawing/2010/main"/>
            </a:ext>
          </a:extLst>
        </a:blip>
        <a:stretch>
          <a:fillRect/>
        </a:stretch>
      </xdr:blipFill>
      <xdr:spPr>
        <a:xfrm>
          <a:off x="1225687" y="200180863"/>
          <a:ext cx="1042995" cy="1368138"/>
        </a:xfrm>
        <a:prstGeom prst="rect">
          <a:avLst/>
        </a:prstGeom>
      </xdr:spPr>
    </xdr:pic>
    <xdr:clientData/>
  </xdr:twoCellAnchor>
  <xdr:twoCellAnchor editAs="oneCell">
    <xdr:from>
      <xdr:col>1</xdr:col>
      <xdr:colOff>359588</xdr:colOff>
      <xdr:row>181</xdr:row>
      <xdr:rowOff>173184</xdr:rowOff>
    </xdr:from>
    <xdr:to>
      <xdr:col>1</xdr:col>
      <xdr:colOff>1210368</xdr:colOff>
      <xdr:row>181</xdr:row>
      <xdr:rowOff>1477408</xdr:rowOff>
    </xdr:to>
    <xdr:pic>
      <xdr:nvPicPr>
        <xdr:cNvPr id="10253" name="Рисунок 10252">
          <a:extLst>
            <a:ext uri="{FF2B5EF4-FFF2-40B4-BE49-F238E27FC236}">
              <a16:creationId xmlns:a16="http://schemas.microsoft.com/office/drawing/2014/main" id="{147852AD-411D-2603-E287-EF516B0EA9A0}"/>
            </a:ext>
          </a:extLst>
        </xdr:cNvPr>
        <xdr:cNvPicPr>
          <a:picLocks noChangeAspect="1"/>
        </xdr:cNvPicPr>
      </xdr:nvPicPr>
      <xdr:blipFill>
        <a:blip xmlns:r="http://schemas.openxmlformats.org/officeDocument/2006/relationships" r:embed="rId198" cstate="screen">
          <a:extLst>
            <a:ext uri="{28A0092B-C50C-407E-A947-70E740481C1C}">
              <a14:useLocalDpi xmlns:a14="http://schemas.microsoft.com/office/drawing/2010/main"/>
            </a:ext>
          </a:extLst>
        </a:blip>
        <a:stretch>
          <a:fillRect/>
        </a:stretch>
      </xdr:blipFill>
      <xdr:spPr>
        <a:xfrm>
          <a:off x="1312088" y="202033911"/>
          <a:ext cx="852685" cy="1306129"/>
        </a:xfrm>
        <a:prstGeom prst="rect">
          <a:avLst/>
        </a:prstGeom>
      </xdr:spPr>
    </xdr:pic>
    <xdr:clientData/>
  </xdr:twoCellAnchor>
  <xdr:twoCellAnchor editAs="oneCell">
    <xdr:from>
      <xdr:col>1</xdr:col>
      <xdr:colOff>207819</xdr:colOff>
      <xdr:row>182</xdr:row>
      <xdr:rowOff>96060</xdr:rowOff>
    </xdr:from>
    <xdr:to>
      <xdr:col>1</xdr:col>
      <xdr:colOff>1781037</xdr:colOff>
      <xdr:row>182</xdr:row>
      <xdr:rowOff>1250547</xdr:rowOff>
    </xdr:to>
    <xdr:pic>
      <xdr:nvPicPr>
        <xdr:cNvPr id="10254" name="Рисунок 10253">
          <a:extLst>
            <a:ext uri="{FF2B5EF4-FFF2-40B4-BE49-F238E27FC236}">
              <a16:creationId xmlns:a16="http://schemas.microsoft.com/office/drawing/2014/main" id="{02BDF8DF-FF1D-64CF-B85B-B405666AE775}"/>
            </a:ext>
          </a:extLst>
        </xdr:cNvPr>
        <xdr:cNvPicPr>
          <a:picLocks noChangeAspect="1"/>
        </xdr:cNvPicPr>
      </xdr:nvPicPr>
      <xdr:blipFill>
        <a:blip xmlns:r="http://schemas.openxmlformats.org/officeDocument/2006/relationships" r:embed="rId199" cstate="screen">
          <a:extLst>
            <a:ext uri="{28A0092B-C50C-407E-A947-70E740481C1C}">
              <a14:useLocalDpi xmlns:a14="http://schemas.microsoft.com/office/drawing/2010/main"/>
            </a:ext>
          </a:extLst>
        </a:blip>
        <a:stretch>
          <a:fillRect/>
        </a:stretch>
      </xdr:blipFill>
      <xdr:spPr>
        <a:xfrm>
          <a:off x="1160319" y="203602015"/>
          <a:ext cx="1554168" cy="1133532"/>
        </a:xfrm>
        <a:prstGeom prst="rect">
          <a:avLst/>
        </a:prstGeom>
      </xdr:spPr>
    </xdr:pic>
    <xdr:clientData/>
  </xdr:twoCellAnchor>
  <xdr:twoCellAnchor editAs="oneCell">
    <xdr:from>
      <xdr:col>1</xdr:col>
      <xdr:colOff>207818</xdr:colOff>
      <xdr:row>200</xdr:row>
      <xdr:rowOff>536864</xdr:rowOff>
    </xdr:from>
    <xdr:to>
      <xdr:col>1</xdr:col>
      <xdr:colOff>2010632</xdr:colOff>
      <xdr:row>200</xdr:row>
      <xdr:rowOff>1479193</xdr:rowOff>
    </xdr:to>
    <xdr:pic>
      <xdr:nvPicPr>
        <xdr:cNvPr id="10257" name="Рисунок 10256">
          <a:extLst>
            <a:ext uri="{FF2B5EF4-FFF2-40B4-BE49-F238E27FC236}">
              <a16:creationId xmlns:a16="http://schemas.microsoft.com/office/drawing/2014/main" id="{0821A7E2-D975-24C5-413C-373CD3D34559}"/>
            </a:ext>
          </a:extLst>
        </xdr:cNvPr>
        <xdr:cNvPicPr>
          <a:picLocks noChangeAspect="1"/>
        </xdr:cNvPicPr>
      </xdr:nvPicPr>
      <xdr:blipFill>
        <a:blip xmlns:r="http://schemas.openxmlformats.org/officeDocument/2006/relationships" r:embed="rId200" cstate="screen">
          <a:extLst>
            <a:ext uri="{28A0092B-C50C-407E-A947-70E740481C1C}">
              <a14:useLocalDpi xmlns:a14="http://schemas.microsoft.com/office/drawing/2010/main"/>
            </a:ext>
          </a:extLst>
        </a:blip>
        <a:stretch>
          <a:fillRect/>
        </a:stretch>
      </xdr:blipFill>
      <xdr:spPr>
        <a:xfrm>
          <a:off x="1160318" y="224738046"/>
          <a:ext cx="1785669" cy="940424"/>
        </a:xfrm>
        <a:prstGeom prst="rect">
          <a:avLst/>
        </a:prstGeom>
      </xdr:spPr>
    </xdr:pic>
    <xdr:clientData/>
  </xdr:twoCellAnchor>
  <xdr:twoCellAnchor editAs="oneCell">
    <xdr:from>
      <xdr:col>1</xdr:col>
      <xdr:colOff>519546</xdr:colOff>
      <xdr:row>182</xdr:row>
      <xdr:rowOff>1333499</xdr:rowOff>
    </xdr:from>
    <xdr:to>
      <xdr:col>1</xdr:col>
      <xdr:colOff>1554653</xdr:colOff>
      <xdr:row>183</xdr:row>
      <xdr:rowOff>1859623</xdr:rowOff>
    </xdr:to>
    <xdr:pic>
      <xdr:nvPicPr>
        <xdr:cNvPr id="10259" name="Рисунок 10258">
          <a:extLst>
            <a:ext uri="{FF2B5EF4-FFF2-40B4-BE49-F238E27FC236}">
              <a16:creationId xmlns:a16="http://schemas.microsoft.com/office/drawing/2014/main" id="{F3605696-E083-9BE5-035B-039EF12CAD5B}"/>
            </a:ext>
          </a:extLst>
        </xdr:cNvPr>
        <xdr:cNvPicPr>
          <a:picLocks noChangeAspect="1" noChangeArrowheads="1"/>
        </xdr:cNvPicPr>
      </xdr:nvPicPr>
      <xdr:blipFill>
        <a:blip xmlns:r="http://schemas.openxmlformats.org/officeDocument/2006/relationships" r:embed="rId201" cstate="screen">
          <a:extLst>
            <a:ext uri="{28A0092B-C50C-407E-A947-70E740481C1C}">
              <a14:useLocalDpi xmlns:a14="http://schemas.microsoft.com/office/drawing/2010/main"/>
            </a:ext>
          </a:extLst>
        </a:blip>
        <a:srcRect/>
        <a:stretch>
          <a:fillRect/>
        </a:stretch>
      </xdr:blipFill>
      <xdr:spPr bwMode="auto">
        <a:xfrm>
          <a:off x="1472046" y="204839454"/>
          <a:ext cx="1021772" cy="1852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339254</xdr:colOff>
      <xdr:row>201</xdr:row>
      <xdr:rowOff>693189</xdr:rowOff>
    </xdr:from>
    <xdr:to>
      <xdr:col>1</xdr:col>
      <xdr:colOff>1248814</xdr:colOff>
      <xdr:row>201</xdr:row>
      <xdr:rowOff>1592358</xdr:rowOff>
    </xdr:to>
    <xdr:pic>
      <xdr:nvPicPr>
        <xdr:cNvPr id="10260" name="Рисунок 10259">
          <a:extLst>
            <a:ext uri="{FF2B5EF4-FFF2-40B4-BE49-F238E27FC236}">
              <a16:creationId xmlns:a16="http://schemas.microsoft.com/office/drawing/2014/main" id="{0B453150-1CB2-728A-9512-E29D0DEAFEC5}"/>
            </a:ext>
          </a:extLst>
        </xdr:cNvPr>
        <xdr:cNvPicPr>
          <a:picLocks noChangeAspect="1"/>
        </xdr:cNvPicPr>
      </xdr:nvPicPr>
      <xdr:blipFill>
        <a:blip xmlns:r="http://schemas.openxmlformats.org/officeDocument/2006/relationships" r:embed="rId202" cstate="screen">
          <a:extLst>
            <a:ext uri="{28A0092B-C50C-407E-A947-70E740481C1C}">
              <a14:useLocalDpi xmlns:a14="http://schemas.microsoft.com/office/drawing/2010/main"/>
            </a:ext>
          </a:extLst>
        </a:blip>
        <a:stretch>
          <a:fillRect/>
        </a:stretch>
      </xdr:blipFill>
      <xdr:spPr>
        <a:xfrm>
          <a:off x="1291754" y="227024507"/>
          <a:ext cx="907655" cy="880119"/>
        </a:xfrm>
        <a:prstGeom prst="rect">
          <a:avLst/>
        </a:prstGeom>
      </xdr:spPr>
    </xdr:pic>
    <xdr:clientData/>
  </xdr:twoCellAnchor>
  <xdr:twoCellAnchor editAs="oneCell">
    <xdr:from>
      <xdr:col>1</xdr:col>
      <xdr:colOff>450273</xdr:colOff>
      <xdr:row>203</xdr:row>
      <xdr:rowOff>242454</xdr:rowOff>
    </xdr:from>
    <xdr:to>
      <xdr:col>1</xdr:col>
      <xdr:colOff>1820447</xdr:colOff>
      <xdr:row>203</xdr:row>
      <xdr:rowOff>1514697</xdr:rowOff>
    </xdr:to>
    <xdr:pic>
      <xdr:nvPicPr>
        <xdr:cNvPr id="10261" name="Рисунок 10260">
          <a:extLst>
            <a:ext uri="{FF2B5EF4-FFF2-40B4-BE49-F238E27FC236}">
              <a16:creationId xmlns:a16="http://schemas.microsoft.com/office/drawing/2014/main" id="{0D23E586-192A-4A80-9D3A-F4B8A1A1C683}"/>
            </a:ext>
          </a:extLst>
        </xdr:cNvPr>
        <xdr:cNvPicPr>
          <a:picLocks noChangeAspect="1"/>
        </xdr:cNvPicPr>
      </xdr:nvPicPr>
      <xdr:blipFill>
        <a:blip xmlns:r="http://schemas.openxmlformats.org/officeDocument/2006/relationships" r:embed="rId203" cstate="screen">
          <a:extLst>
            <a:ext uri="{28A0092B-C50C-407E-A947-70E740481C1C}">
              <a14:useLocalDpi xmlns:a14="http://schemas.microsoft.com/office/drawing/2010/main"/>
            </a:ext>
          </a:extLst>
        </a:blip>
        <a:stretch>
          <a:fillRect/>
        </a:stretch>
      </xdr:blipFill>
      <xdr:spPr>
        <a:xfrm>
          <a:off x="1402773" y="229569818"/>
          <a:ext cx="1362554" cy="1251288"/>
        </a:xfrm>
        <a:prstGeom prst="rect">
          <a:avLst/>
        </a:prstGeom>
      </xdr:spPr>
    </xdr:pic>
    <xdr:clientData/>
  </xdr:twoCellAnchor>
  <xdr:twoCellAnchor editAs="oneCell">
    <xdr:from>
      <xdr:col>1</xdr:col>
      <xdr:colOff>294408</xdr:colOff>
      <xdr:row>207</xdr:row>
      <xdr:rowOff>293664</xdr:rowOff>
    </xdr:from>
    <xdr:to>
      <xdr:col>1</xdr:col>
      <xdr:colOff>1745152</xdr:colOff>
      <xdr:row>207</xdr:row>
      <xdr:rowOff>1019696</xdr:rowOff>
    </xdr:to>
    <xdr:pic>
      <xdr:nvPicPr>
        <xdr:cNvPr id="10262" name="Рисунок 10261">
          <a:extLst>
            <a:ext uri="{FF2B5EF4-FFF2-40B4-BE49-F238E27FC236}">
              <a16:creationId xmlns:a16="http://schemas.microsoft.com/office/drawing/2014/main" id="{C3519DFD-805B-973A-E504-CA163A9CDD23}"/>
            </a:ext>
          </a:extLst>
        </xdr:cNvPr>
        <xdr:cNvPicPr>
          <a:picLocks noChangeAspect="1"/>
        </xdr:cNvPicPr>
      </xdr:nvPicPr>
      <xdr:blipFill>
        <a:blip xmlns:r="http://schemas.openxmlformats.org/officeDocument/2006/relationships" r:embed="rId204" cstate="screen">
          <a:extLst>
            <a:ext uri="{28A0092B-C50C-407E-A947-70E740481C1C}">
              <a14:useLocalDpi xmlns:a14="http://schemas.microsoft.com/office/drawing/2010/main"/>
            </a:ext>
          </a:extLst>
        </a:blip>
        <a:stretch>
          <a:fillRect/>
        </a:stretch>
      </xdr:blipFill>
      <xdr:spPr>
        <a:xfrm>
          <a:off x="1246908" y="233465664"/>
          <a:ext cx="1437409" cy="710792"/>
        </a:xfrm>
        <a:prstGeom prst="rect">
          <a:avLst/>
        </a:prstGeom>
      </xdr:spPr>
    </xdr:pic>
    <xdr:clientData/>
  </xdr:twoCellAnchor>
  <xdr:twoCellAnchor editAs="oneCell">
    <xdr:from>
      <xdr:col>1</xdr:col>
      <xdr:colOff>311728</xdr:colOff>
      <xdr:row>204</xdr:row>
      <xdr:rowOff>225137</xdr:rowOff>
    </xdr:from>
    <xdr:to>
      <xdr:col>1</xdr:col>
      <xdr:colOff>1668261</xdr:colOff>
      <xdr:row>204</xdr:row>
      <xdr:rowOff>1257641</xdr:rowOff>
    </xdr:to>
    <xdr:pic>
      <xdr:nvPicPr>
        <xdr:cNvPr id="10264" name="Рисунок 10263">
          <a:extLst>
            <a:ext uri="{FF2B5EF4-FFF2-40B4-BE49-F238E27FC236}">
              <a16:creationId xmlns:a16="http://schemas.microsoft.com/office/drawing/2014/main" id="{94B1B8B4-5848-FF99-121E-6552527BC457}"/>
            </a:ext>
          </a:extLst>
        </xdr:cNvPr>
        <xdr:cNvPicPr>
          <a:picLocks noChangeAspect="1"/>
        </xdr:cNvPicPr>
      </xdr:nvPicPr>
      <xdr:blipFill>
        <a:blip xmlns:r="http://schemas.openxmlformats.org/officeDocument/2006/relationships" r:embed="rId205" cstate="screen">
          <a:extLst>
            <a:ext uri="{28A0092B-C50C-407E-A947-70E740481C1C}">
              <a14:useLocalDpi xmlns:a14="http://schemas.microsoft.com/office/drawing/2010/main"/>
            </a:ext>
          </a:extLst>
        </a:blip>
        <a:stretch>
          <a:fillRect/>
        </a:stretch>
      </xdr:blipFill>
      <xdr:spPr>
        <a:xfrm>
          <a:off x="1264228" y="231111137"/>
          <a:ext cx="1350818" cy="1032504"/>
        </a:xfrm>
        <a:prstGeom prst="rect">
          <a:avLst/>
        </a:prstGeom>
      </xdr:spPr>
    </xdr:pic>
    <xdr:clientData/>
  </xdr:twoCellAnchor>
  <xdr:twoCellAnchor editAs="oneCell">
    <xdr:from>
      <xdr:col>1</xdr:col>
      <xdr:colOff>415637</xdr:colOff>
      <xdr:row>194</xdr:row>
      <xdr:rowOff>325582</xdr:rowOff>
    </xdr:from>
    <xdr:to>
      <xdr:col>1</xdr:col>
      <xdr:colOff>1448693</xdr:colOff>
      <xdr:row>194</xdr:row>
      <xdr:rowOff>1295019</xdr:rowOff>
    </xdr:to>
    <xdr:pic>
      <xdr:nvPicPr>
        <xdr:cNvPr id="10265" name="Рисунок 10264">
          <a:extLst>
            <a:ext uri="{FF2B5EF4-FFF2-40B4-BE49-F238E27FC236}">
              <a16:creationId xmlns:a16="http://schemas.microsoft.com/office/drawing/2014/main" id="{3A62466C-72C6-AF43-4656-AA0E0C25A8C3}"/>
            </a:ext>
          </a:extLst>
        </xdr:cNvPr>
        <xdr:cNvPicPr>
          <a:picLocks noChangeAspect="1"/>
        </xdr:cNvPicPr>
      </xdr:nvPicPr>
      <xdr:blipFill>
        <a:blip xmlns:r="http://schemas.openxmlformats.org/officeDocument/2006/relationships" r:embed="rId206" cstate="screen">
          <a:extLst>
            <a:ext uri="{28A0092B-C50C-407E-A947-70E740481C1C}">
              <a14:useLocalDpi xmlns:a14="http://schemas.microsoft.com/office/drawing/2010/main"/>
            </a:ext>
          </a:extLst>
        </a:blip>
        <a:stretch>
          <a:fillRect/>
        </a:stretch>
      </xdr:blipFill>
      <xdr:spPr>
        <a:xfrm>
          <a:off x="1368137" y="217530218"/>
          <a:ext cx="1033056" cy="969437"/>
        </a:xfrm>
        <a:prstGeom prst="rect">
          <a:avLst/>
        </a:prstGeom>
      </xdr:spPr>
    </xdr:pic>
    <xdr:clientData/>
  </xdr:twoCellAnchor>
  <xdr:twoCellAnchor editAs="oneCell">
    <xdr:from>
      <xdr:col>1</xdr:col>
      <xdr:colOff>737062</xdr:colOff>
      <xdr:row>1</xdr:row>
      <xdr:rowOff>76892</xdr:rowOff>
    </xdr:from>
    <xdr:to>
      <xdr:col>1</xdr:col>
      <xdr:colOff>1177636</xdr:colOff>
      <xdr:row>1</xdr:row>
      <xdr:rowOff>906665</xdr:rowOff>
    </xdr:to>
    <xdr:pic>
      <xdr:nvPicPr>
        <xdr:cNvPr id="269" name="图片 4">
          <a:extLst>
            <a:ext uri="{FF2B5EF4-FFF2-40B4-BE49-F238E27FC236}">
              <a16:creationId xmlns:a16="http://schemas.microsoft.com/office/drawing/2014/main" id="{4655EB6C-6E61-4CB8-BA96-A35001048D32}"/>
            </a:ext>
          </a:extLst>
        </xdr:cNvPr>
        <xdr:cNvPicPr>
          <a:picLocks noChangeAspect="1"/>
        </xdr:cNvPicPr>
      </xdr:nvPicPr>
      <xdr:blipFill>
        <a:blip xmlns:r="http://schemas.openxmlformats.org/officeDocument/2006/relationships" r:embed="rId207" cstate="screen">
          <a:extLst>
            <a:ext uri="{28A0092B-C50C-407E-A947-70E740481C1C}">
              <a14:useLocalDpi xmlns:a14="http://schemas.microsoft.com/office/drawing/2010/main"/>
            </a:ext>
          </a:extLst>
        </a:blip>
        <a:stretch>
          <a:fillRect/>
        </a:stretch>
      </xdr:blipFill>
      <xdr:spPr>
        <a:xfrm>
          <a:off x="1724198" y="284710"/>
          <a:ext cx="440574" cy="820248"/>
        </a:xfrm>
        <a:prstGeom prst="rect">
          <a:avLst/>
        </a:prstGeom>
      </xdr:spPr>
    </xdr:pic>
    <xdr:clientData/>
  </xdr:twoCellAnchor>
  <xdr:twoCellAnchor editAs="oneCell">
    <xdr:from>
      <xdr:col>1</xdr:col>
      <xdr:colOff>811530</xdr:colOff>
      <xdr:row>2</xdr:row>
      <xdr:rowOff>139943</xdr:rowOff>
    </xdr:from>
    <xdr:to>
      <xdr:col>1</xdr:col>
      <xdr:colOff>1171823</xdr:colOff>
      <xdr:row>2</xdr:row>
      <xdr:rowOff>904356</xdr:rowOff>
    </xdr:to>
    <xdr:pic>
      <xdr:nvPicPr>
        <xdr:cNvPr id="270" name="图片 6">
          <a:extLst>
            <a:ext uri="{FF2B5EF4-FFF2-40B4-BE49-F238E27FC236}">
              <a16:creationId xmlns:a16="http://schemas.microsoft.com/office/drawing/2014/main" id="{A33766B9-C7FE-48C7-9D4A-499F3A0F0B6C}"/>
            </a:ext>
          </a:extLst>
        </xdr:cNvPr>
        <xdr:cNvPicPr>
          <a:picLocks noChangeAspect="1"/>
        </xdr:cNvPicPr>
      </xdr:nvPicPr>
      <xdr:blipFill>
        <a:blip xmlns:r="http://schemas.openxmlformats.org/officeDocument/2006/relationships" r:embed="rId208" cstate="screen">
          <a:extLst>
            <a:ext uri="{28A0092B-C50C-407E-A947-70E740481C1C}">
              <a14:useLocalDpi xmlns:a14="http://schemas.microsoft.com/office/drawing/2010/main"/>
            </a:ext>
          </a:extLst>
        </a:blip>
        <a:stretch>
          <a:fillRect/>
        </a:stretch>
      </xdr:blipFill>
      <xdr:spPr>
        <a:xfrm>
          <a:off x="1798666" y="1421488"/>
          <a:ext cx="354578" cy="760603"/>
        </a:xfrm>
        <a:prstGeom prst="rect">
          <a:avLst/>
        </a:prstGeom>
      </xdr:spPr>
    </xdr:pic>
    <xdr:clientData/>
  </xdr:twoCellAnchor>
  <xdr:twoCellAnchor editAs="oneCell">
    <xdr:from>
      <xdr:col>1</xdr:col>
      <xdr:colOff>369570</xdr:colOff>
      <xdr:row>71</xdr:row>
      <xdr:rowOff>140969</xdr:rowOff>
    </xdr:from>
    <xdr:to>
      <xdr:col>1</xdr:col>
      <xdr:colOff>1746318</xdr:colOff>
      <xdr:row>71</xdr:row>
      <xdr:rowOff>1287779</xdr:rowOff>
    </xdr:to>
    <xdr:pic>
      <xdr:nvPicPr>
        <xdr:cNvPr id="277" name="图片 2">
          <a:extLst>
            <a:ext uri="{FF2B5EF4-FFF2-40B4-BE49-F238E27FC236}">
              <a16:creationId xmlns:a16="http://schemas.microsoft.com/office/drawing/2014/main" id="{2F92296A-3D98-41D7-B0E2-CDA5C5912F9D}"/>
            </a:ext>
          </a:extLst>
        </xdr:cNvPr>
        <xdr:cNvPicPr>
          <a:picLocks noChangeAspect="1"/>
        </xdr:cNvPicPr>
      </xdr:nvPicPr>
      <xdr:blipFill>
        <a:blip xmlns:r="http://schemas.openxmlformats.org/officeDocument/2006/relationships" r:embed="rId209" cstate="screen">
          <a:extLst>
            <a:ext uri="{28A0092B-C50C-407E-A947-70E740481C1C}">
              <a14:useLocalDpi xmlns:a14="http://schemas.microsoft.com/office/drawing/2010/main"/>
            </a:ext>
          </a:extLst>
        </a:blip>
        <a:stretch>
          <a:fillRect/>
        </a:stretch>
      </xdr:blipFill>
      <xdr:spPr>
        <a:xfrm>
          <a:off x="1350645" y="78788894"/>
          <a:ext cx="1372938" cy="1125855"/>
        </a:xfrm>
        <a:prstGeom prst="rect">
          <a:avLst/>
        </a:prstGeom>
      </xdr:spPr>
    </xdr:pic>
    <xdr:clientData/>
  </xdr:twoCellAnchor>
  <xdr:twoCellAnchor editAs="oneCell">
    <xdr:from>
      <xdr:col>1</xdr:col>
      <xdr:colOff>450396</xdr:colOff>
      <xdr:row>234</xdr:row>
      <xdr:rowOff>99333</xdr:rowOff>
    </xdr:from>
    <xdr:to>
      <xdr:col>1</xdr:col>
      <xdr:colOff>1121526</xdr:colOff>
      <xdr:row>234</xdr:row>
      <xdr:rowOff>704850</xdr:rowOff>
    </xdr:to>
    <xdr:pic>
      <xdr:nvPicPr>
        <xdr:cNvPr id="286" name="Рисунок 285">
          <a:extLst>
            <a:ext uri="{FF2B5EF4-FFF2-40B4-BE49-F238E27FC236}">
              <a16:creationId xmlns:a16="http://schemas.microsoft.com/office/drawing/2014/main" id="{8FD215A2-4DF8-4C37-B648-6D5A10DDEC4F}"/>
            </a:ext>
          </a:extLst>
        </xdr:cNvPr>
        <xdr:cNvPicPr>
          <a:picLocks noChangeAspect="1"/>
        </xdr:cNvPicPr>
      </xdr:nvPicPr>
      <xdr:blipFill>
        <a:blip xmlns:r="http://schemas.openxmlformats.org/officeDocument/2006/relationships" r:embed="rId210" cstate="print">
          <a:extLst>
            <a:ext uri="{28A0092B-C50C-407E-A947-70E740481C1C}">
              <a14:useLocalDpi xmlns:a14="http://schemas.microsoft.com/office/drawing/2010/main"/>
            </a:ext>
          </a:extLst>
        </a:blip>
        <a:stretch>
          <a:fillRect/>
        </a:stretch>
      </xdr:blipFill>
      <xdr:spPr>
        <a:xfrm>
          <a:off x="1402896" y="246415833"/>
          <a:ext cx="671130" cy="605517"/>
        </a:xfrm>
        <a:prstGeom prst="rect">
          <a:avLst/>
        </a:prstGeom>
      </xdr:spPr>
    </xdr:pic>
    <xdr:clientData/>
  </xdr:twoCellAnchor>
  <xdr:twoCellAnchor editAs="oneCell">
    <xdr:from>
      <xdr:col>1</xdr:col>
      <xdr:colOff>429986</xdr:colOff>
      <xdr:row>235</xdr:row>
      <xdr:rowOff>36739</xdr:rowOff>
    </xdr:from>
    <xdr:to>
      <xdr:col>1</xdr:col>
      <xdr:colOff>1122169</xdr:colOff>
      <xdr:row>235</xdr:row>
      <xdr:rowOff>666750</xdr:rowOff>
    </xdr:to>
    <xdr:pic>
      <xdr:nvPicPr>
        <xdr:cNvPr id="287" name="Рисунок 286">
          <a:extLst>
            <a:ext uri="{FF2B5EF4-FFF2-40B4-BE49-F238E27FC236}">
              <a16:creationId xmlns:a16="http://schemas.microsoft.com/office/drawing/2014/main" id="{917A0B91-D472-4DCC-B17D-B774E3294122}"/>
            </a:ext>
          </a:extLst>
        </xdr:cNvPr>
        <xdr:cNvPicPr>
          <a:picLocks noChangeAspect="1"/>
        </xdr:cNvPicPr>
      </xdr:nvPicPr>
      <xdr:blipFill>
        <a:blip xmlns:r="http://schemas.openxmlformats.org/officeDocument/2006/relationships" r:embed="rId211" cstate="print">
          <a:extLst>
            <a:ext uri="{28A0092B-C50C-407E-A947-70E740481C1C}">
              <a14:useLocalDpi xmlns:a14="http://schemas.microsoft.com/office/drawing/2010/main"/>
            </a:ext>
          </a:extLst>
        </a:blip>
        <a:stretch>
          <a:fillRect/>
        </a:stretch>
      </xdr:blipFill>
      <xdr:spPr>
        <a:xfrm>
          <a:off x="1382486" y="247191439"/>
          <a:ext cx="692183" cy="630011"/>
        </a:xfrm>
        <a:prstGeom prst="rect">
          <a:avLst/>
        </a:prstGeom>
      </xdr:spPr>
    </xdr:pic>
    <xdr:clientData/>
  </xdr:twoCellAnchor>
  <xdr:twoCellAnchor editAs="oneCell">
    <xdr:from>
      <xdr:col>1</xdr:col>
      <xdr:colOff>474891</xdr:colOff>
      <xdr:row>236</xdr:row>
      <xdr:rowOff>91169</xdr:rowOff>
    </xdr:from>
    <xdr:to>
      <xdr:col>1</xdr:col>
      <xdr:colOff>1098297</xdr:colOff>
      <xdr:row>236</xdr:row>
      <xdr:rowOff>552451</xdr:rowOff>
    </xdr:to>
    <xdr:pic>
      <xdr:nvPicPr>
        <xdr:cNvPr id="288" name="Рисунок 287">
          <a:extLst>
            <a:ext uri="{FF2B5EF4-FFF2-40B4-BE49-F238E27FC236}">
              <a16:creationId xmlns:a16="http://schemas.microsoft.com/office/drawing/2014/main" id="{94736951-25F9-4892-B986-0F32B7458FF3}"/>
            </a:ext>
          </a:extLst>
        </xdr:cNvPr>
        <xdr:cNvPicPr>
          <a:picLocks noChangeAspect="1"/>
        </xdr:cNvPicPr>
      </xdr:nvPicPr>
      <xdr:blipFill>
        <a:blip xmlns:r="http://schemas.openxmlformats.org/officeDocument/2006/relationships" r:embed="rId212" cstate="print">
          <a:extLst>
            <a:ext uri="{28A0092B-C50C-407E-A947-70E740481C1C}">
              <a14:useLocalDpi xmlns:a14="http://schemas.microsoft.com/office/drawing/2010/main"/>
            </a:ext>
          </a:extLst>
        </a:blip>
        <a:stretch>
          <a:fillRect/>
        </a:stretch>
      </xdr:blipFill>
      <xdr:spPr>
        <a:xfrm>
          <a:off x="1427391" y="248045969"/>
          <a:ext cx="623406" cy="461282"/>
        </a:xfrm>
        <a:prstGeom prst="rect">
          <a:avLst/>
        </a:prstGeom>
      </xdr:spPr>
    </xdr:pic>
    <xdr:clientData/>
  </xdr:twoCellAnchor>
  <xdr:twoCellAnchor editAs="oneCell">
    <xdr:from>
      <xdr:col>1</xdr:col>
      <xdr:colOff>390525</xdr:colOff>
      <xdr:row>237</xdr:row>
      <xdr:rowOff>25853</xdr:rowOff>
    </xdr:from>
    <xdr:to>
      <xdr:col>1</xdr:col>
      <xdr:colOff>1104900</xdr:colOff>
      <xdr:row>237</xdr:row>
      <xdr:rowOff>521307</xdr:rowOff>
    </xdr:to>
    <xdr:pic>
      <xdr:nvPicPr>
        <xdr:cNvPr id="289" name="Рисунок 288">
          <a:extLst>
            <a:ext uri="{FF2B5EF4-FFF2-40B4-BE49-F238E27FC236}">
              <a16:creationId xmlns:a16="http://schemas.microsoft.com/office/drawing/2014/main" id="{6F6C477B-A210-45BE-8804-5FCAF022BDDB}"/>
            </a:ext>
          </a:extLst>
        </xdr:cNvPr>
        <xdr:cNvPicPr>
          <a:picLocks noChangeAspect="1"/>
        </xdr:cNvPicPr>
      </xdr:nvPicPr>
      <xdr:blipFill>
        <a:blip xmlns:r="http://schemas.openxmlformats.org/officeDocument/2006/relationships" r:embed="rId213"/>
        <a:stretch>
          <a:fillRect/>
        </a:stretch>
      </xdr:blipFill>
      <xdr:spPr>
        <a:xfrm>
          <a:off x="1343025" y="248666453"/>
          <a:ext cx="714375" cy="495454"/>
        </a:xfrm>
        <a:prstGeom prst="rect">
          <a:avLst/>
        </a:prstGeom>
      </xdr:spPr>
    </xdr:pic>
    <xdr:clientData/>
  </xdr:twoCellAnchor>
  <xdr:twoCellAnchor editAs="oneCell">
    <xdr:from>
      <xdr:col>1</xdr:col>
      <xdr:colOff>408216</xdr:colOff>
      <xdr:row>238</xdr:row>
      <xdr:rowOff>68037</xdr:rowOff>
    </xdr:from>
    <xdr:to>
      <xdr:col>1</xdr:col>
      <xdr:colOff>1076326</xdr:colOff>
      <xdr:row>238</xdr:row>
      <xdr:rowOff>708075</xdr:rowOff>
    </xdr:to>
    <xdr:pic>
      <xdr:nvPicPr>
        <xdr:cNvPr id="290" name="Рисунок 289">
          <a:extLst>
            <a:ext uri="{FF2B5EF4-FFF2-40B4-BE49-F238E27FC236}">
              <a16:creationId xmlns:a16="http://schemas.microsoft.com/office/drawing/2014/main" id="{B99032F6-997C-486B-ACBA-74F4AA051B76}"/>
            </a:ext>
          </a:extLst>
        </xdr:cNvPr>
        <xdr:cNvPicPr>
          <a:picLocks noChangeAspect="1"/>
        </xdr:cNvPicPr>
      </xdr:nvPicPr>
      <xdr:blipFill>
        <a:blip xmlns:r="http://schemas.openxmlformats.org/officeDocument/2006/relationships" r:embed="rId214" cstate="print">
          <a:extLst>
            <a:ext uri="{28A0092B-C50C-407E-A947-70E740481C1C}">
              <a14:useLocalDpi xmlns:a14="http://schemas.microsoft.com/office/drawing/2010/main"/>
            </a:ext>
          </a:extLst>
        </a:blip>
        <a:stretch>
          <a:fillRect/>
        </a:stretch>
      </xdr:blipFill>
      <xdr:spPr>
        <a:xfrm>
          <a:off x="1360716" y="249394437"/>
          <a:ext cx="668110" cy="640038"/>
        </a:xfrm>
        <a:prstGeom prst="rect">
          <a:avLst/>
        </a:prstGeom>
      </xdr:spPr>
    </xdr:pic>
    <xdr:clientData/>
  </xdr:twoCellAnchor>
  <xdr:twoCellAnchor editAs="oneCell">
    <xdr:from>
      <xdr:col>1</xdr:col>
      <xdr:colOff>555174</xdr:colOff>
      <xdr:row>242</xdr:row>
      <xdr:rowOff>50347</xdr:rowOff>
    </xdr:from>
    <xdr:to>
      <xdr:col>1</xdr:col>
      <xdr:colOff>1095378</xdr:colOff>
      <xdr:row>242</xdr:row>
      <xdr:rowOff>590551</xdr:rowOff>
    </xdr:to>
    <xdr:pic>
      <xdr:nvPicPr>
        <xdr:cNvPr id="291" name="Рисунок 290">
          <a:extLst>
            <a:ext uri="{FF2B5EF4-FFF2-40B4-BE49-F238E27FC236}">
              <a16:creationId xmlns:a16="http://schemas.microsoft.com/office/drawing/2014/main" id="{CB186750-24AA-4DAE-9F18-088E343D90CC}"/>
            </a:ext>
          </a:extLst>
        </xdr:cNvPr>
        <xdr:cNvPicPr>
          <a:picLocks noChangeAspect="1"/>
        </xdr:cNvPicPr>
      </xdr:nvPicPr>
      <xdr:blipFill>
        <a:blip xmlns:r="http://schemas.openxmlformats.org/officeDocument/2006/relationships" r:embed="rId215" cstate="print">
          <a:extLst>
            <a:ext uri="{28A0092B-C50C-407E-A947-70E740481C1C}">
              <a14:useLocalDpi xmlns:a14="http://schemas.microsoft.com/office/drawing/2010/main"/>
            </a:ext>
          </a:extLst>
        </a:blip>
        <a:stretch>
          <a:fillRect/>
        </a:stretch>
      </xdr:blipFill>
      <xdr:spPr>
        <a:xfrm>
          <a:off x="1507674" y="252281872"/>
          <a:ext cx="540204" cy="540204"/>
        </a:xfrm>
        <a:prstGeom prst="rect">
          <a:avLst/>
        </a:prstGeom>
      </xdr:spPr>
    </xdr:pic>
    <xdr:clientData/>
  </xdr:twoCellAnchor>
  <xdr:twoCellAnchor editAs="oneCell">
    <xdr:from>
      <xdr:col>1</xdr:col>
      <xdr:colOff>564696</xdr:colOff>
      <xdr:row>243</xdr:row>
      <xdr:rowOff>127909</xdr:rowOff>
    </xdr:from>
    <xdr:to>
      <xdr:col>1</xdr:col>
      <xdr:colOff>1212805</xdr:colOff>
      <xdr:row>243</xdr:row>
      <xdr:rowOff>609601</xdr:rowOff>
    </xdr:to>
    <xdr:pic>
      <xdr:nvPicPr>
        <xdr:cNvPr id="292" name="Рисунок 291">
          <a:extLst>
            <a:ext uri="{FF2B5EF4-FFF2-40B4-BE49-F238E27FC236}">
              <a16:creationId xmlns:a16="http://schemas.microsoft.com/office/drawing/2014/main" id="{58D632E3-B874-4D97-91B5-200C501A8259}"/>
            </a:ext>
          </a:extLst>
        </xdr:cNvPr>
        <xdr:cNvPicPr>
          <a:picLocks noChangeAspect="1"/>
        </xdr:cNvPicPr>
      </xdr:nvPicPr>
      <xdr:blipFill>
        <a:blip xmlns:r="http://schemas.openxmlformats.org/officeDocument/2006/relationships" r:embed="rId216" cstate="print">
          <a:extLst>
            <a:ext uri="{28A0092B-C50C-407E-A947-70E740481C1C}">
              <a14:useLocalDpi xmlns:a14="http://schemas.microsoft.com/office/drawing/2010/main"/>
            </a:ext>
          </a:extLst>
        </a:blip>
        <a:stretch>
          <a:fillRect/>
        </a:stretch>
      </xdr:blipFill>
      <xdr:spPr>
        <a:xfrm>
          <a:off x="1517196" y="253045234"/>
          <a:ext cx="648109" cy="481692"/>
        </a:xfrm>
        <a:prstGeom prst="rect">
          <a:avLst/>
        </a:prstGeom>
      </xdr:spPr>
    </xdr:pic>
    <xdr:clientData/>
  </xdr:twoCellAnchor>
  <xdr:twoCellAnchor editAs="oneCell">
    <xdr:from>
      <xdr:col>1</xdr:col>
      <xdr:colOff>519792</xdr:colOff>
      <xdr:row>244</xdr:row>
      <xdr:rowOff>97973</xdr:rowOff>
    </xdr:from>
    <xdr:to>
      <xdr:col>1</xdr:col>
      <xdr:colOff>1209675</xdr:colOff>
      <xdr:row>244</xdr:row>
      <xdr:rowOff>567863</xdr:rowOff>
    </xdr:to>
    <xdr:pic>
      <xdr:nvPicPr>
        <xdr:cNvPr id="293" name="Рисунок 292">
          <a:extLst>
            <a:ext uri="{FF2B5EF4-FFF2-40B4-BE49-F238E27FC236}">
              <a16:creationId xmlns:a16="http://schemas.microsoft.com/office/drawing/2014/main" id="{07799AF2-7A94-4FBC-B862-7BFB0230B6E0}"/>
            </a:ext>
          </a:extLst>
        </xdr:cNvPr>
        <xdr:cNvPicPr>
          <a:picLocks noChangeAspect="1"/>
        </xdr:cNvPicPr>
      </xdr:nvPicPr>
      <xdr:blipFill>
        <a:blip xmlns:r="http://schemas.openxmlformats.org/officeDocument/2006/relationships" r:embed="rId217" cstate="print">
          <a:extLst>
            <a:ext uri="{28A0092B-C50C-407E-A947-70E740481C1C}">
              <a14:useLocalDpi xmlns:a14="http://schemas.microsoft.com/office/drawing/2010/main"/>
            </a:ext>
          </a:extLst>
        </a:blip>
        <a:stretch>
          <a:fillRect/>
        </a:stretch>
      </xdr:blipFill>
      <xdr:spPr>
        <a:xfrm>
          <a:off x="1472292" y="253701098"/>
          <a:ext cx="689883" cy="469890"/>
        </a:xfrm>
        <a:prstGeom prst="rect">
          <a:avLst/>
        </a:prstGeom>
      </xdr:spPr>
    </xdr:pic>
    <xdr:clientData/>
  </xdr:twoCellAnchor>
  <xdr:twoCellAnchor editAs="oneCell">
    <xdr:from>
      <xdr:col>1</xdr:col>
      <xdr:colOff>571500</xdr:colOff>
      <xdr:row>245</xdr:row>
      <xdr:rowOff>50347</xdr:rowOff>
    </xdr:from>
    <xdr:to>
      <xdr:col>1</xdr:col>
      <xdr:colOff>1009650</xdr:colOff>
      <xdr:row>245</xdr:row>
      <xdr:rowOff>629856</xdr:rowOff>
    </xdr:to>
    <xdr:pic>
      <xdr:nvPicPr>
        <xdr:cNvPr id="294" name="Рисунок 293">
          <a:extLst>
            <a:ext uri="{FF2B5EF4-FFF2-40B4-BE49-F238E27FC236}">
              <a16:creationId xmlns:a16="http://schemas.microsoft.com/office/drawing/2014/main" id="{B2C0A69F-B2C0-487D-A963-AF7426C0E9A5}"/>
            </a:ext>
          </a:extLst>
        </xdr:cNvPr>
        <xdr:cNvPicPr>
          <a:picLocks noChangeAspect="1"/>
        </xdr:cNvPicPr>
      </xdr:nvPicPr>
      <xdr:blipFill>
        <a:blip xmlns:r="http://schemas.openxmlformats.org/officeDocument/2006/relationships" r:embed="rId218" cstate="print">
          <a:extLst>
            <a:ext uri="{28A0092B-C50C-407E-A947-70E740481C1C}">
              <a14:useLocalDpi xmlns:a14="http://schemas.microsoft.com/office/drawing/2010/main"/>
            </a:ext>
          </a:extLst>
        </a:blip>
        <a:stretch>
          <a:fillRect/>
        </a:stretch>
      </xdr:blipFill>
      <xdr:spPr>
        <a:xfrm>
          <a:off x="1524000" y="254339272"/>
          <a:ext cx="438150" cy="579509"/>
        </a:xfrm>
        <a:prstGeom prst="rect">
          <a:avLst/>
        </a:prstGeom>
      </xdr:spPr>
    </xdr:pic>
    <xdr:clientData/>
  </xdr:twoCellAnchor>
  <xdr:twoCellAnchor editAs="oneCell">
    <xdr:from>
      <xdr:col>1</xdr:col>
      <xdr:colOff>361950</xdr:colOff>
      <xdr:row>246</xdr:row>
      <xdr:rowOff>68036</xdr:rowOff>
    </xdr:from>
    <xdr:to>
      <xdr:col>1</xdr:col>
      <xdr:colOff>1171575</xdr:colOff>
      <xdr:row>246</xdr:row>
      <xdr:rowOff>582889</xdr:rowOff>
    </xdr:to>
    <xdr:pic>
      <xdr:nvPicPr>
        <xdr:cNvPr id="295" name="Рисунок 294">
          <a:extLst>
            <a:ext uri="{FF2B5EF4-FFF2-40B4-BE49-F238E27FC236}">
              <a16:creationId xmlns:a16="http://schemas.microsoft.com/office/drawing/2014/main" id="{E5CBF8CA-074A-41C5-8E1C-A9C129E8CB9A}"/>
            </a:ext>
          </a:extLst>
        </xdr:cNvPr>
        <xdr:cNvPicPr>
          <a:picLocks noChangeAspect="1"/>
        </xdr:cNvPicPr>
      </xdr:nvPicPr>
      <xdr:blipFill>
        <a:blip xmlns:r="http://schemas.openxmlformats.org/officeDocument/2006/relationships" r:embed="rId219" cstate="print">
          <a:extLst>
            <a:ext uri="{28A0092B-C50C-407E-A947-70E740481C1C}">
              <a14:useLocalDpi xmlns:a14="http://schemas.microsoft.com/office/drawing/2010/main"/>
            </a:ext>
          </a:extLst>
        </a:blip>
        <a:stretch>
          <a:fillRect/>
        </a:stretch>
      </xdr:blipFill>
      <xdr:spPr>
        <a:xfrm>
          <a:off x="1314450" y="255042761"/>
          <a:ext cx="809625" cy="514853"/>
        </a:xfrm>
        <a:prstGeom prst="rect">
          <a:avLst/>
        </a:prstGeom>
      </xdr:spPr>
    </xdr:pic>
    <xdr:clientData/>
  </xdr:twoCellAnchor>
  <xdr:twoCellAnchor editAs="oneCell">
    <xdr:from>
      <xdr:col>1</xdr:col>
      <xdr:colOff>529319</xdr:colOff>
      <xdr:row>247</xdr:row>
      <xdr:rowOff>92529</xdr:rowOff>
    </xdr:from>
    <xdr:to>
      <xdr:col>1</xdr:col>
      <xdr:colOff>1066800</xdr:colOff>
      <xdr:row>247</xdr:row>
      <xdr:rowOff>592755</xdr:rowOff>
    </xdr:to>
    <xdr:pic>
      <xdr:nvPicPr>
        <xdr:cNvPr id="296" name="Рисунок 295">
          <a:extLst>
            <a:ext uri="{FF2B5EF4-FFF2-40B4-BE49-F238E27FC236}">
              <a16:creationId xmlns:a16="http://schemas.microsoft.com/office/drawing/2014/main" id="{C51FD5A0-7204-4240-8B50-6B915E631C44}"/>
            </a:ext>
          </a:extLst>
        </xdr:cNvPr>
        <xdr:cNvPicPr>
          <a:picLocks noChangeAspect="1"/>
        </xdr:cNvPicPr>
      </xdr:nvPicPr>
      <xdr:blipFill>
        <a:blip xmlns:r="http://schemas.openxmlformats.org/officeDocument/2006/relationships" r:embed="rId220" cstate="print">
          <a:extLst>
            <a:ext uri="{28A0092B-C50C-407E-A947-70E740481C1C}">
              <a14:useLocalDpi xmlns:a14="http://schemas.microsoft.com/office/drawing/2010/main"/>
            </a:ext>
          </a:extLst>
        </a:blip>
        <a:stretch>
          <a:fillRect/>
        </a:stretch>
      </xdr:blipFill>
      <xdr:spPr>
        <a:xfrm>
          <a:off x="1481819" y="255753054"/>
          <a:ext cx="537481" cy="500226"/>
        </a:xfrm>
        <a:prstGeom prst="rect">
          <a:avLst/>
        </a:prstGeom>
      </xdr:spPr>
    </xdr:pic>
    <xdr:clientData/>
  </xdr:twoCellAnchor>
  <xdr:twoCellAnchor editAs="oneCell">
    <xdr:from>
      <xdr:col>1</xdr:col>
      <xdr:colOff>435430</xdr:colOff>
      <xdr:row>248</xdr:row>
      <xdr:rowOff>95250</xdr:rowOff>
    </xdr:from>
    <xdr:to>
      <xdr:col>1</xdr:col>
      <xdr:colOff>1400176</xdr:colOff>
      <xdr:row>248</xdr:row>
      <xdr:rowOff>795392</xdr:rowOff>
    </xdr:to>
    <xdr:pic>
      <xdr:nvPicPr>
        <xdr:cNvPr id="297" name="Рисунок 296">
          <a:extLst>
            <a:ext uri="{FF2B5EF4-FFF2-40B4-BE49-F238E27FC236}">
              <a16:creationId xmlns:a16="http://schemas.microsoft.com/office/drawing/2014/main" id="{15720FCB-2952-49EB-85FB-D139C6CCEEA2}"/>
            </a:ext>
          </a:extLst>
        </xdr:cNvPr>
        <xdr:cNvPicPr>
          <a:picLocks noChangeAspect="1"/>
        </xdr:cNvPicPr>
      </xdr:nvPicPr>
      <xdr:blipFill>
        <a:blip xmlns:r="http://schemas.openxmlformats.org/officeDocument/2006/relationships" r:embed="rId221" cstate="print">
          <a:extLst>
            <a:ext uri="{28A0092B-C50C-407E-A947-70E740481C1C}">
              <a14:useLocalDpi xmlns:a14="http://schemas.microsoft.com/office/drawing/2010/main"/>
            </a:ext>
          </a:extLst>
        </a:blip>
        <a:stretch>
          <a:fillRect/>
        </a:stretch>
      </xdr:blipFill>
      <xdr:spPr>
        <a:xfrm>
          <a:off x="1387930" y="256441575"/>
          <a:ext cx="964746" cy="70014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57150</xdr:colOff>
      <xdr:row>1</xdr:row>
      <xdr:rowOff>28575</xdr:rowOff>
    </xdr:from>
    <xdr:to>
      <xdr:col>1</xdr:col>
      <xdr:colOff>1066571</xdr:colOff>
      <xdr:row>1</xdr:row>
      <xdr:rowOff>843915</xdr:rowOff>
    </xdr:to>
    <xdr:pic>
      <xdr:nvPicPr>
        <xdr:cNvPr id="7" name="图片 1" descr="01674f348bcd5429a4e072559bc4e58">
          <a:extLst>
            <a:ext uri="{FF2B5EF4-FFF2-40B4-BE49-F238E27FC236}">
              <a16:creationId xmlns:a16="http://schemas.microsoft.com/office/drawing/2014/main" id="{87B10448-C078-4887-B254-1E1FC3757C1F}"/>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1009650" y="552450"/>
          <a:ext cx="1009421" cy="815340"/>
        </a:xfrm>
        <a:prstGeom prst="rect">
          <a:avLst/>
        </a:prstGeom>
      </xdr:spPr>
    </xdr:pic>
    <xdr:clientData/>
  </xdr:twoCellAnchor>
  <xdr:twoCellAnchor editAs="oneCell">
    <xdr:from>
      <xdr:col>1</xdr:col>
      <xdr:colOff>110490</xdr:colOff>
      <xdr:row>2</xdr:row>
      <xdr:rowOff>55245</xdr:rowOff>
    </xdr:from>
    <xdr:to>
      <xdr:col>1</xdr:col>
      <xdr:colOff>1123721</xdr:colOff>
      <xdr:row>2</xdr:row>
      <xdr:rowOff>874395</xdr:rowOff>
    </xdr:to>
    <xdr:pic>
      <xdr:nvPicPr>
        <xdr:cNvPr id="8" name="图片 1" descr="01674f348bcd5429a4e072559bc4e58">
          <a:extLst>
            <a:ext uri="{FF2B5EF4-FFF2-40B4-BE49-F238E27FC236}">
              <a16:creationId xmlns:a16="http://schemas.microsoft.com/office/drawing/2014/main" id="{E2FC8949-4089-4CBC-818A-1E91CF74D169}"/>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1062990" y="1493520"/>
          <a:ext cx="1013231" cy="819150"/>
        </a:xfrm>
        <a:prstGeom prst="rect">
          <a:avLst/>
        </a:prstGeom>
      </xdr:spPr>
    </xdr:pic>
    <xdr:clientData/>
  </xdr:twoCellAnchor>
  <xdr:twoCellAnchor editAs="oneCell">
    <xdr:from>
      <xdr:col>1</xdr:col>
      <xdr:colOff>62865</xdr:colOff>
      <xdr:row>3</xdr:row>
      <xdr:rowOff>40005</xdr:rowOff>
    </xdr:from>
    <xdr:to>
      <xdr:col>1</xdr:col>
      <xdr:colOff>1079906</xdr:colOff>
      <xdr:row>3</xdr:row>
      <xdr:rowOff>855345</xdr:rowOff>
    </xdr:to>
    <xdr:pic>
      <xdr:nvPicPr>
        <xdr:cNvPr id="9" name="图片 1" descr="01674f348bcd5429a4e072559bc4e58">
          <a:extLst>
            <a:ext uri="{FF2B5EF4-FFF2-40B4-BE49-F238E27FC236}">
              <a16:creationId xmlns:a16="http://schemas.microsoft.com/office/drawing/2014/main" id="{2BC6813B-D39D-4B8D-9A0B-6CD717A13F24}"/>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1015365" y="2392680"/>
          <a:ext cx="1017041" cy="815340"/>
        </a:xfrm>
        <a:prstGeom prst="rect">
          <a:avLst/>
        </a:prstGeom>
      </xdr:spPr>
    </xdr:pic>
    <xdr:clientData/>
  </xdr:twoCellAnchor>
  <xdr:twoCellAnchor editAs="oneCell">
    <xdr:from>
      <xdr:col>1</xdr:col>
      <xdr:colOff>59055</xdr:colOff>
      <xdr:row>4</xdr:row>
      <xdr:rowOff>78105</xdr:rowOff>
    </xdr:from>
    <xdr:to>
      <xdr:col>1</xdr:col>
      <xdr:colOff>1083716</xdr:colOff>
      <xdr:row>4</xdr:row>
      <xdr:rowOff>897255</xdr:rowOff>
    </xdr:to>
    <xdr:pic>
      <xdr:nvPicPr>
        <xdr:cNvPr id="10" name="图片 1" descr="01674f348bcd5429a4e072559bc4e58">
          <a:extLst>
            <a:ext uri="{FF2B5EF4-FFF2-40B4-BE49-F238E27FC236}">
              <a16:creationId xmlns:a16="http://schemas.microsoft.com/office/drawing/2014/main" id="{03698653-095F-4E55-A556-CD9D47134539}"/>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1011555" y="3345180"/>
          <a:ext cx="1024661" cy="81915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437883</xdr:colOff>
      <xdr:row>1</xdr:row>
      <xdr:rowOff>173182</xdr:rowOff>
    </xdr:from>
    <xdr:to>
      <xdr:col>1</xdr:col>
      <xdr:colOff>742605</xdr:colOff>
      <xdr:row>1</xdr:row>
      <xdr:rowOff>848590</xdr:rowOff>
    </xdr:to>
    <xdr:pic>
      <xdr:nvPicPr>
        <xdr:cNvPr id="2" name="Picture 1" descr="Picture">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500818" y="366443"/>
          <a:ext cx="304722" cy="675408"/>
        </a:xfrm>
        <a:prstGeom prst="rect">
          <a:avLst/>
        </a:prstGeom>
      </xdr:spPr>
    </xdr:pic>
    <xdr:clientData/>
  </xdr:twoCellAnchor>
  <xdr:twoCellAnchor>
    <xdr:from>
      <xdr:col>1</xdr:col>
      <xdr:colOff>101594</xdr:colOff>
      <xdr:row>2</xdr:row>
      <xdr:rowOff>164523</xdr:rowOff>
    </xdr:from>
    <xdr:to>
      <xdr:col>2</xdr:col>
      <xdr:colOff>2157</xdr:colOff>
      <xdr:row>2</xdr:row>
      <xdr:rowOff>909204</xdr:rowOff>
    </xdr:to>
    <xdr:pic>
      <xdr:nvPicPr>
        <xdr:cNvPr id="4" name="Picture 1" descr="Picture">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64529" y="1379306"/>
          <a:ext cx="1253389" cy="744681"/>
        </a:xfrm>
        <a:prstGeom prst="rect">
          <a:avLst/>
        </a:prstGeom>
      </xdr:spPr>
    </xdr:pic>
    <xdr:clientData/>
  </xdr:twoCellAnchor>
  <xdr:twoCellAnchor>
    <xdr:from>
      <xdr:col>1</xdr:col>
      <xdr:colOff>108881</xdr:colOff>
      <xdr:row>3</xdr:row>
      <xdr:rowOff>121227</xdr:rowOff>
    </xdr:from>
    <xdr:to>
      <xdr:col>1</xdr:col>
      <xdr:colOff>1347696</xdr:colOff>
      <xdr:row>3</xdr:row>
      <xdr:rowOff>857249</xdr:rowOff>
    </xdr:to>
    <xdr:pic>
      <xdr:nvPicPr>
        <xdr:cNvPr id="5" name="Picture 1" descr="Picture">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251881" y="3371635"/>
          <a:ext cx="1238815" cy="736022"/>
        </a:xfrm>
        <a:prstGeom prst="rect">
          <a:avLst/>
        </a:prstGeom>
      </xdr:spPr>
    </xdr:pic>
    <xdr:clientData/>
  </xdr:twoCellAnchor>
  <xdr:twoCellAnchor>
    <xdr:from>
      <xdr:col>1</xdr:col>
      <xdr:colOff>380905</xdr:colOff>
      <xdr:row>4</xdr:row>
      <xdr:rowOff>58831</xdr:rowOff>
    </xdr:from>
    <xdr:to>
      <xdr:col>1</xdr:col>
      <xdr:colOff>1075671</xdr:colOff>
      <xdr:row>4</xdr:row>
      <xdr:rowOff>967999</xdr:rowOff>
    </xdr:to>
    <xdr:pic>
      <xdr:nvPicPr>
        <xdr:cNvPr id="6" name="Picture 1" descr="Picture">
          <a:extLst>
            <a:ext uri="{FF2B5EF4-FFF2-40B4-BE49-F238E27FC236}">
              <a16:creationId xmlns:a16="http://schemas.microsoft.com/office/drawing/2014/main" id="{00000000-0008-0000-0C00-000006000000}"/>
            </a:ext>
          </a:extLst>
        </xdr:cNvPr>
        <xdr:cNvPicPr>
          <a:picLocks noChangeAspect="1"/>
        </xdr:cNvPicPr>
      </xdr:nvPicPr>
      <xdr:blipFill rotWithShape="1">
        <a:blip xmlns:r="http://schemas.openxmlformats.org/officeDocument/2006/relationships" r:embed="rId4" cstate="email">
          <a:extLst>
            <a:ext uri="{28A0092B-C50C-407E-A947-70E740481C1C}">
              <a14:useLocalDpi xmlns:a14="http://schemas.microsoft.com/office/drawing/2010/main"/>
            </a:ext>
          </a:extLst>
        </a:blip>
        <a:srcRect/>
        <a:stretch/>
      </xdr:blipFill>
      <xdr:spPr>
        <a:xfrm>
          <a:off x="1523905" y="4333176"/>
          <a:ext cx="694766" cy="909168"/>
        </a:xfrm>
        <a:prstGeom prst="rect">
          <a:avLst/>
        </a:prstGeom>
      </xdr:spPr>
    </xdr:pic>
    <xdr:clientData/>
  </xdr:twoCellAnchor>
  <xdr:twoCellAnchor>
    <xdr:from>
      <xdr:col>1</xdr:col>
      <xdr:colOff>113493</xdr:colOff>
      <xdr:row>5</xdr:row>
      <xdr:rowOff>195980</xdr:rowOff>
    </xdr:from>
    <xdr:to>
      <xdr:col>1</xdr:col>
      <xdr:colOff>1343083</xdr:colOff>
      <xdr:row>5</xdr:row>
      <xdr:rowOff>926521</xdr:rowOff>
    </xdr:to>
    <xdr:pic>
      <xdr:nvPicPr>
        <xdr:cNvPr id="7" name="Picture 1" descr="Picture">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256493" y="5494263"/>
          <a:ext cx="1229590" cy="730541"/>
        </a:xfrm>
        <a:prstGeom prst="rect">
          <a:avLst/>
        </a:prstGeom>
      </xdr:spPr>
    </xdr:pic>
    <xdr:clientData/>
  </xdr:twoCellAnchor>
  <xdr:twoCellAnchor>
    <xdr:from>
      <xdr:col>1</xdr:col>
      <xdr:colOff>43296</xdr:colOff>
      <xdr:row>6</xdr:row>
      <xdr:rowOff>129886</xdr:rowOff>
    </xdr:from>
    <xdr:to>
      <xdr:col>2</xdr:col>
      <xdr:colOff>3304</xdr:colOff>
      <xdr:row>6</xdr:row>
      <xdr:rowOff>943840</xdr:rowOff>
    </xdr:to>
    <xdr:pic>
      <xdr:nvPicPr>
        <xdr:cNvPr id="8" name="Picture 1" descr="Picture">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106231" y="6093364"/>
          <a:ext cx="1312834" cy="813954"/>
        </a:xfrm>
        <a:prstGeom prst="rect">
          <a:avLst/>
        </a:prstGeom>
      </xdr:spPr>
    </xdr:pic>
    <xdr:clientData/>
  </xdr:twoCellAnchor>
  <xdr:twoCellAnchor>
    <xdr:from>
      <xdr:col>1</xdr:col>
      <xdr:colOff>158482</xdr:colOff>
      <xdr:row>7</xdr:row>
      <xdr:rowOff>121227</xdr:rowOff>
    </xdr:from>
    <xdr:to>
      <xdr:col>1</xdr:col>
      <xdr:colOff>1298095</xdr:colOff>
      <xdr:row>7</xdr:row>
      <xdr:rowOff>926521</xdr:rowOff>
    </xdr:to>
    <xdr:pic>
      <xdr:nvPicPr>
        <xdr:cNvPr id="9" name="Picture 1" descr="Picture">
          <a:extLst>
            <a:ext uri="{FF2B5EF4-FFF2-40B4-BE49-F238E27FC236}">
              <a16:creationId xmlns:a16="http://schemas.microsoft.com/office/drawing/2014/main" id="{00000000-0008-0000-0C00-000009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301482" y="7467385"/>
          <a:ext cx="1139613" cy="805294"/>
        </a:xfrm>
        <a:prstGeom prst="rect">
          <a:avLst/>
        </a:prstGeom>
      </xdr:spPr>
    </xdr:pic>
    <xdr:clientData/>
  </xdr:twoCellAnchor>
  <xdr:twoCellAnchor>
    <xdr:from>
      <xdr:col>1</xdr:col>
      <xdr:colOff>96844</xdr:colOff>
      <xdr:row>8</xdr:row>
      <xdr:rowOff>190500</xdr:rowOff>
    </xdr:from>
    <xdr:to>
      <xdr:col>1</xdr:col>
      <xdr:colOff>1359732</xdr:colOff>
      <xdr:row>8</xdr:row>
      <xdr:rowOff>857249</xdr:rowOff>
    </xdr:to>
    <xdr:pic>
      <xdr:nvPicPr>
        <xdr:cNvPr id="10" name="Picture 1" descr="Picture">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239844" y="8560595"/>
          <a:ext cx="1262888" cy="666749"/>
        </a:xfrm>
        <a:prstGeom prst="rect">
          <a:avLst/>
        </a:prstGeom>
      </xdr:spPr>
    </xdr:pic>
    <xdr:clientData/>
  </xdr:twoCellAnchor>
  <xdr:twoCellAnchor>
    <xdr:from>
      <xdr:col>1</xdr:col>
      <xdr:colOff>159890</xdr:colOff>
      <xdr:row>9</xdr:row>
      <xdr:rowOff>225136</xdr:rowOff>
    </xdr:from>
    <xdr:to>
      <xdr:col>1</xdr:col>
      <xdr:colOff>1296687</xdr:colOff>
      <xdr:row>9</xdr:row>
      <xdr:rowOff>900545</xdr:rowOff>
    </xdr:to>
    <xdr:pic>
      <xdr:nvPicPr>
        <xdr:cNvPr id="11" name="Picture 1" descr="Picture">
          <a:extLst>
            <a:ext uri="{FF2B5EF4-FFF2-40B4-BE49-F238E27FC236}">
              <a16:creationId xmlns:a16="http://schemas.microsoft.com/office/drawing/2014/main" id="{00000000-0008-0000-0C00-00000B000000}"/>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302890" y="9619169"/>
          <a:ext cx="1136797" cy="675409"/>
        </a:xfrm>
        <a:prstGeom prst="rect">
          <a:avLst/>
        </a:prstGeom>
      </xdr:spPr>
    </xdr:pic>
    <xdr:clientData/>
  </xdr:twoCellAnchor>
  <xdr:twoCellAnchor>
    <xdr:from>
      <xdr:col>1</xdr:col>
      <xdr:colOff>43296</xdr:colOff>
      <xdr:row>10</xdr:row>
      <xdr:rowOff>112568</xdr:rowOff>
    </xdr:from>
    <xdr:to>
      <xdr:col>1</xdr:col>
      <xdr:colOff>1413280</xdr:colOff>
      <xdr:row>10</xdr:row>
      <xdr:rowOff>926522</xdr:rowOff>
    </xdr:to>
    <xdr:pic>
      <xdr:nvPicPr>
        <xdr:cNvPr id="12" name="Picture 1" descr="Picture">
          <a:extLst>
            <a:ext uri="{FF2B5EF4-FFF2-40B4-BE49-F238E27FC236}">
              <a16:creationId xmlns:a16="http://schemas.microsoft.com/office/drawing/2014/main" id="{00000000-0008-0000-0C00-00000C000000}"/>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186296" y="10530538"/>
          <a:ext cx="1369984" cy="813954"/>
        </a:xfrm>
        <a:prstGeom prst="rect">
          <a:avLst/>
        </a:prstGeom>
      </xdr:spPr>
    </xdr:pic>
    <xdr:clientData/>
  </xdr:twoCellAnchor>
  <xdr:twoCellAnchor>
    <xdr:from>
      <xdr:col>1</xdr:col>
      <xdr:colOff>101594</xdr:colOff>
      <xdr:row>11</xdr:row>
      <xdr:rowOff>190500</xdr:rowOff>
    </xdr:from>
    <xdr:to>
      <xdr:col>1</xdr:col>
      <xdr:colOff>1354983</xdr:colOff>
      <xdr:row>11</xdr:row>
      <xdr:rowOff>935181</xdr:rowOff>
    </xdr:to>
    <xdr:pic>
      <xdr:nvPicPr>
        <xdr:cNvPr id="13" name="Picture 1" descr="Picture">
          <a:extLst>
            <a:ext uri="{FF2B5EF4-FFF2-40B4-BE49-F238E27FC236}">
              <a16:creationId xmlns:a16="http://schemas.microsoft.com/office/drawing/2014/main" id="{00000000-0008-0000-0C00-00000D000000}"/>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244594" y="11632408"/>
          <a:ext cx="1253389" cy="744681"/>
        </a:xfrm>
        <a:prstGeom prst="rect">
          <a:avLst/>
        </a:prstGeom>
      </xdr:spPr>
    </xdr:pic>
    <xdr:clientData/>
  </xdr:twoCellAnchor>
  <xdr:twoCellAnchor>
    <xdr:from>
      <xdr:col>1</xdr:col>
      <xdr:colOff>138030</xdr:colOff>
      <xdr:row>13</xdr:row>
      <xdr:rowOff>164523</xdr:rowOff>
    </xdr:from>
    <xdr:to>
      <xdr:col>1</xdr:col>
      <xdr:colOff>1318546</xdr:colOff>
      <xdr:row>13</xdr:row>
      <xdr:rowOff>865908</xdr:rowOff>
    </xdr:to>
    <xdr:pic>
      <xdr:nvPicPr>
        <xdr:cNvPr id="14" name="Picture 1" descr="Picture">
          <a:extLst>
            <a:ext uri="{FF2B5EF4-FFF2-40B4-BE49-F238E27FC236}">
              <a16:creationId xmlns:a16="http://schemas.microsoft.com/office/drawing/2014/main" id="{00000000-0008-0000-0C00-00000E000000}"/>
            </a:ext>
          </a:extLst>
        </xdr:cNvPr>
        <xdr:cNvPicPr>
          <a:picLocks noChangeAspect="1"/>
        </xdr:cNvPicPr>
      </xdr:nvPicPr>
      <xdr:blipFill>
        <a:blip xmlns:r="http://schemas.openxmlformats.org/officeDocument/2006/relationships" r:embed="rId12" cstate="email">
          <a:extLst>
            <a:ext uri="{28A0092B-C50C-407E-A947-70E740481C1C}">
              <a14:useLocalDpi xmlns:a14="http://schemas.microsoft.com/office/drawing/2010/main"/>
            </a:ext>
          </a:extLst>
        </a:blip>
        <a:stretch>
          <a:fillRect/>
        </a:stretch>
      </xdr:blipFill>
      <xdr:spPr>
        <a:xfrm>
          <a:off x="1200965" y="13734197"/>
          <a:ext cx="1180516" cy="701385"/>
        </a:xfrm>
        <a:prstGeom prst="rect">
          <a:avLst/>
        </a:prstGeom>
      </xdr:spPr>
    </xdr:pic>
    <xdr:clientData/>
  </xdr:twoCellAnchor>
  <xdr:twoCellAnchor>
    <xdr:from>
      <xdr:col>1</xdr:col>
      <xdr:colOff>123455</xdr:colOff>
      <xdr:row>14</xdr:row>
      <xdr:rowOff>181841</xdr:rowOff>
    </xdr:from>
    <xdr:to>
      <xdr:col>1</xdr:col>
      <xdr:colOff>1333121</xdr:colOff>
      <xdr:row>14</xdr:row>
      <xdr:rowOff>900545</xdr:rowOff>
    </xdr:to>
    <xdr:pic>
      <xdr:nvPicPr>
        <xdr:cNvPr id="15" name="Picture 1" descr="Picture">
          <a:extLst>
            <a:ext uri="{FF2B5EF4-FFF2-40B4-BE49-F238E27FC236}">
              <a16:creationId xmlns:a16="http://schemas.microsoft.com/office/drawing/2014/main" id="{00000000-0008-0000-0C00-00000F000000}"/>
            </a:ext>
          </a:extLst>
        </xdr:cNvPr>
        <xdr:cNvPicPr>
          <a:picLocks noChangeAspect="1"/>
        </xdr:cNvPicPr>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266455" y="13671624"/>
          <a:ext cx="1209666" cy="718704"/>
        </a:xfrm>
        <a:prstGeom prst="rect">
          <a:avLst/>
        </a:prstGeom>
      </xdr:spPr>
    </xdr:pic>
    <xdr:clientData/>
  </xdr:twoCellAnchor>
  <xdr:twoCellAnchor>
    <xdr:from>
      <xdr:col>1</xdr:col>
      <xdr:colOff>445101</xdr:colOff>
      <xdr:row>15</xdr:row>
      <xdr:rowOff>95250</xdr:rowOff>
    </xdr:from>
    <xdr:to>
      <xdr:col>1</xdr:col>
      <xdr:colOff>1011475</xdr:colOff>
      <xdr:row>15</xdr:row>
      <xdr:rowOff>935181</xdr:rowOff>
    </xdr:to>
    <xdr:pic>
      <xdr:nvPicPr>
        <xdr:cNvPr id="16" name="Picture 1" descr="Picture">
          <a:extLst>
            <a:ext uri="{FF2B5EF4-FFF2-40B4-BE49-F238E27FC236}">
              <a16:creationId xmlns:a16="http://schemas.microsoft.com/office/drawing/2014/main" id="{00000000-0008-0000-0C00-000010000000}"/>
            </a:ext>
          </a:extLst>
        </xdr:cNvPr>
        <xdr:cNvPicPr>
          <a:picLocks noChangeAspect="1"/>
        </xdr:cNvPicPr>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588101" y="14608970"/>
          <a:ext cx="566374" cy="839931"/>
        </a:xfrm>
        <a:prstGeom prst="rect">
          <a:avLst/>
        </a:prstGeom>
      </xdr:spPr>
    </xdr:pic>
    <xdr:clientData/>
  </xdr:twoCellAnchor>
  <xdr:twoCellAnchor>
    <xdr:from>
      <xdr:col>1</xdr:col>
      <xdr:colOff>163844</xdr:colOff>
      <xdr:row>17</xdr:row>
      <xdr:rowOff>190500</xdr:rowOff>
    </xdr:from>
    <xdr:to>
      <xdr:col>1</xdr:col>
      <xdr:colOff>1292732</xdr:colOff>
      <xdr:row>17</xdr:row>
      <xdr:rowOff>815500</xdr:rowOff>
    </xdr:to>
    <xdr:pic>
      <xdr:nvPicPr>
        <xdr:cNvPr id="17" name="Picture 1" descr="Picture">
          <a:extLst>
            <a:ext uri="{FF2B5EF4-FFF2-40B4-BE49-F238E27FC236}">
              <a16:creationId xmlns:a16="http://schemas.microsoft.com/office/drawing/2014/main" id="{00000000-0008-0000-0C00-000011000000}"/>
            </a:ext>
          </a:extLst>
        </xdr:cNvPr>
        <xdr:cNvPicPr>
          <a:picLocks noChangeAspect="1"/>
        </xdr:cNvPicPr>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1306844" y="15728158"/>
          <a:ext cx="1128888" cy="625000"/>
        </a:xfrm>
        <a:prstGeom prst="rect">
          <a:avLst/>
        </a:prstGeom>
      </xdr:spPr>
    </xdr:pic>
    <xdr:clientData/>
  </xdr:twoCellAnchor>
  <xdr:twoCellAnchor>
    <xdr:from>
      <xdr:col>1</xdr:col>
      <xdr:colOff>282618</xdr:colOff>
      <xdr:row>18</xdr:row>
      <xdr:rowOff>95250</xdr:rowOff>
    </xdr:from>
    <xdr:to>
      <xdr:col>1</xdr:col>
      <xdr:colOff>1173958</xdr:colOff>
      <xdr:row>18</xdr:row>
      <xdr:rowOff>980155</xdr:rowOff>
    </xdr:to>
    <xdr:pic>
      <xdr:nvPicPr>
        <xdr:cNvPr id="18" name="Picture 1" descr="Picture">
          <a:extLst>
            <a:ext uri="{FF2B5EF4-FFF2-40B4-BE49-F238E27FC236}">
              <a16:creationId xmlns:a16="http://schemas.microsoft.com/office/drawing/2014/main" id="{00000000-0008-0000-0C00-00001200000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a:xfrm>
          <a:off x="1425618" y="16656845"/>
          <a:ext cx="891340" cy="884905"/>
        </a:xfrm>
        <a:prstGeom prst="rect">
          <a:avLst/>
        </a:prstGeom>
      </xdr:spPr>
    </xdr:pic>
    <xdr:clientData/>
  </xdr:twoCellAnchor>
  <xdr:twoCellAnchor>
    <xdr:from>
      <xdr:col>1</xdr:col>
      <xdr:colOff>94307</xdr:colOff>
      <xdr:row>19</xdr:row>
      <xdr:rowOff>121228</xdr:rowOff>
    </xdr:from>
    <xdr:to>
      <xdr:col>1</xdr:col>
      <xdr:colOff>1362270</xdr:colOff>
      <xdr:row>19</xdr:row>
      <xdr:rowOff>874568</xdr:rowOff>
    </xdr:to>
    <xdr:pic>
      <xdr:nvPicPr>
        <xdr:cNvPr id="19" name="Picture 1" descr="Picture">
          <a:extLst>
            <a:ext uri="{FF2B5EF4-FFF2-40B4-BE49-F238E27FC236}">
              <a16:creationId xmlns:a16="http://schemas.microsoft.com/office/drawing/2014/main" id="{00000000-0008-0000-0C00-000013000000}"/>
            </a:ext>
          </a:extLst>
        </xdr:cNvPr>
        <xdr:cNvPicPr>
          <a:picLocks noChangeAspect="1"/>
        </xdr:cNvPicPr>
      </xdr:nvPicPr>
      <xdr:blipFill>
        <a:blip xmlns:r="http://schemas.openxmlformats.org/officeDocument/2006/relationships" r:embed="rId17" cstate="email">
          <a:extLst>
            <a:ext uri="{28A0092B-C50C-407E-A947-70E740481C1C}">
              <a14:useLocalDpi xmlns:a14="http://schemas.microsoft.com/office/drawing/2010/main"/>
            </a:ext>
          </a:extLst>
        </a:blip>
        <a:stretch>
          <a:fillRect/>
        </a:stretch>
      </xdr:blipFill>
      <xdr:spPr>
        <a:xfrm>
          <a:off x="1237307" y="17706761"/>
          <a:ext cx="1267963" cy="753340"/>
        </a:xfrm>
        <a:prstGeom prst="rect">
          <a:avLst/>
        </a:prstGeom>
      </xdr:spPr>
    </xdr:pic>
    <xdr:clientData/>
  </xdr:twoCellAnchor>
  <xdr:twoCellAnchor>
    <xdr:from>
      <xdr:col>1</xdr:col>
      <xdr:colOff>163844</xdr:colOff>
      <xdr:row>20</xdr:row>
      <xdr:rowOff>225136</xdr:rowOff>
    </xdr:from>
    <xdr:to>
      <xdr:col>1</xdr:col>
      <xdr:colOff>1292732</xdr:colOff>
      <xdr:row>20</xdr:row>
      <xdr:rowOff>850136</xdr:rowOff>
    </xdr:to>
    <xdr:pic>
      <xdr:nvPicPr>
        <xdr:cNvPr id="20" name="Picture 1" descr="Picture">
          <a:extLst>
            <a:ext uri="{FF2B5EF4-FFF2-40B4-BE49-F238E27FC236}">
              <a16:creationId xmlns:a16="http://schemas.microsoft.com/office/drawing/2014/main" id="{00000000-0008-0000-0C00-000014000000}"/>
            </a:ext>
          </a:extLst>
        </xdr:cNvPr>
        <xdr:cNvPicPr>
          <a:picLocks noChangeAspect="1"/>
        </xdr:cNvPicPr>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1306844" y="18834606"/>
          <a:ext cx="1128888" cy="625000"/>
        </a:xfrm>
        <a:prstGeom prst="rect">
          <a:avLst/>
        </a:prstGeom>
      </xdr:spPr>
    </xdr:pic>
    <xdr:clientData/>
  </xdr:twoCellAnchor>
  <xdr:twoCellAnchor>
    <xdr:from>
      <xdr:col>1</xdr:col>
      <xdr:colOff>163844</xdr:colOff>
      <xdr:row>21</xdr:row>
      <xdr:rowOff>268431</xdr:rowOff>
    </xdr:from>
    <xdr:to>
      <xdr:col>1</xdr:col>
      <xdr:colOff>1292732</xdr:colOff>
      <xdr:row>21</xdr:row>
      <xdr:rowOff>893431</xdr:rowOff>
    </xdr:to>
    <xdr:pic>
      <xdr:nvPicPr>
        <xdr:cNvPr id="21" name="Picture 1" descr="Picture">
          <a:extLst>
            <a:ext uri="{FF2B5EF4-FFF2-40B4-BE49-F238E27FC236}">
              <a16:creationId xmlns:a16="http://schemas.microsoft.com/office/drawing/2014/main" id="{00000000-0008-0000-0C00-000015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306844" y="19901839"/>
          <a:ext cx="1128888" cy="625000"/>
        </a:xfrm>
        <a:prstGeom prst="rect">
          <a:avLst/>
        </a:prstGeom>
      </xdr:spPr>
    </xdr:pic>
    <xdr:clientData/>
  </xdr:twoCellAnchor>
  <xdr:twoCellAnchor>
    <xdr:from>
      <xdr:col>1</xdr:col>
      <xdr:colOff>163844</xdr:colOff>
      <xdr:row>25</xdr:row>
      <xdr:rowOff>242455</xdr:rowOff>
    </xdr:from>
    <xdr:to>
      <xdr:col>1</xdr:col>
      <xdr:colOff>1292732</xdr:colOff>
      <xdr:row>25</xdr:row>
      <xdr:rowOff>867455</xdr:rowOff>
    </xdr:to>
    <xdr:pic>
      <xdr:nvPicPr>
        <xdr:cNvPr id="22" name="Picture 1" descr="Picture">
          <a:extLst>
            <a:ext uri="{FF2B5EF4-FFF2-40B4-BE49-F238E27FC236}">
              <a16:creationId xmlns:a16="http://schemas.microsoft.com/office/drawing/2014/main" id="{00000000-0008-0000-0C00-000016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1306844" y="20899800"/>
          <a:ext cx="1128888" cy="625000"/>
        </a:xfrm>
        <a:prstGeom prst="rect">
          <a:avLst/>
        </a:prstGeom>
      </xdr:spPr>
    </xdr:pic>
    <xdr:clientData/>
  </xdr:twoCellAnchor>
  <xdr:twoCellAnchor>
    <xdr:from>
      <xdr:col>1</xdr:col>
      <xdr:colOff>163844</xdr:colOff>
      <xdr:row>26</xdr:row>
      <xdr:rowOff>259773</xdr:rowOff>
    </xdr:from>
    <xdr:to>
      <xdr:col>1</xdr:col>
      <xdr:colOff>1292732</xdr:colOff>
      <xdr:row>26</xdr:row>
      <xdr:rowOff>884773</xdr:rowOff>
    </xdr:to>
    <xdr:pic>
      <xdr:nvPicPr>
        <xdr:cNvPr id="23" name="Picture 1" descr="Picture">
          <a:extLst>
            <a:ext uri="{FF2B5EF4-FFF2-40B4-BE49-F238E27FC236}">
              <a16:creationId xmlns:a16="http://schemas.microsoft.com/office/drawing/2014/main" id="{00000000-0008-0000-0C00-000017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306844" y="21941056"/>
          <a:ext cx="1128888" cy="625000"/>
        </a:xfrm>
        <a:prstGeom prst="rect">
          <a:avLst/>
        </a:prstGeom>
      </xdr:spPr>
    </xdr:pic>
    <xdr:clientData/>
  </xdr:twoCellAnchor>
  <xdr:twoCellAnchor>
    <xdr:from>
      <xdr:col>1</xdr:col>
      <xdr:colOff>218073</xdr:colOff>
      <xdr:row>27</xdr:row>
      <xdr:rowOff>163751</xdr:rowOff>
    </xdr:from>
    <xdr:to>
      <xdr:col>1</xdr:col>
      <xdr:colOff>1238504</xdr:colOff>
      <xdr:row>27</xdr:row>
      <xdr:rowOff>935181</xdr:rowOff>
    </xdr:to>
    <xdr:pic>
      <xdr:nvPicPr>
        <xdr:cNvPr id="24" name="Picture 1" descr="Picture">
          <a:extLst>
            <a:ext uri="{FF2B5EF4-FFF2-40B4-BE49-F238E27FC236}">
              <a16:creationId xmlns:a16="http://schemas.microsoft.com/office/drawing/2014/main" id="{00000000-0008-0000-0C00-000018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1361073" y="22868971"/>
          <a:ext cx="1020431" cy="771430"/>
        </a:xfrm>
        <a:prstGeom prst="rect">
          <a:avLst/>
        </a:prstGeom>
      </xdr:spPr>
    </xdr:pic>
    <xdr:clientData/>
  </xdr:twoCellAnchor>
  <xdr:twoCellAnchor>
    <xdr:from>
      <xdr:col>1</xdr:col>
      <xdr:colOff>163844</xdr:colOff>
      <xdr:row>28</xdr:row>
      <xdr:rowOff>259773</xdr:rowOff>
    </xdr:from>
    <xdr:to>
      <xdr:col>1</xdr:col>
      <xdr:colOff>1292732</xdr:colOff>
      <xdr:row>28</xdr:row>
      <xdr:rowOff>884773</xdr:rowOff>
    </xdr:to>
    <xdr:pic>
      <xdr:nvPicPr>
        <xdr:cNvPr id="25" name="Picture 1" descr="Picture">
          <a:extLst>
            <a:ext uri="{FF2B5EF4-FFF2-40B4-BE49-F238E27FC236}">
              <a16:creationId xmlns:a16="http://schemas.microsoft.com/office/drawing/2014/main" id="{00000000-0008-0000-0C00-00001900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1306844" y="23988931"/>
          <a:ext cx="1128888" cy="625000"/>
        </a:xfrm>
        <a:prstGeom prst="rect">
          <a:avLst/>
        </a:prstGeom>
      </xdr:spPr>
    </xdr:pic>
    <xdr:clientData/>
  </xdr:twoCellAnchor>
  <xdr:twoCellAnchor>
    <xdr:from>
      <xdr:col>1</xdr:col>
      <xdr:colOff>163844</xdr:colOff>
      <xdr:row>29</xdr:row>
      <xdr:rowOff>259773</xdr:rowOff>
    </xdr:from>
    <xdr:to>
      <xdr:col>1</xdr:col>
      <xdr:colOff>1292732</xdr:colOff>
      <xdr:row>29</xdr:row>
      <xdr:rowOff>884773</xdr:rowOff>
    </xdr:to>
    <xdr:pic>
      <xdr:nvPicPr>
        <xdr:cNvPr id="26" name="Picture 1" descr="Picture">
          <a:extLst>
            <a:ext uri="{FF2B5EF4-FFF2-40B4-BE49-F238E27FC236}">
              <a16:creationId xmlns:a16="http://schemas.microsoft.com/office/drawing/2014/main" id="{00000000-0008-0000-0C00-00001A000000}"/>
            </a:ext>
          </a:extLst>
        </xdr:cNvPr>
        <xdr:cNvPicPr>
          <a:picLocks noChangeAspect="1"/>
        </xdr:cNvPicPr>
      </xdr:nvPicPr>
      <xdr:blipFill>
        <a:blip xmlns:r="http://schemas.openxmlformats.org/officeDocument/2006/relationships" r:embed="rId24" cstate="email">
          <a:extLst>
            <a:ext uri="{28A0092B-C50C-407E-A947-70E740481C1C}">
              <a14:useLocalDpi xmlns:a14="http://schemas.microsoft.com/office/drawing/2010/main"/>
            </a:ext>
          </a:extLst>
        </a:blip>
        <a:stretch>
          <a:fillRect/>
        </a:stretch>
      </xdr:blipFill>
      <xdr:spPr>
        <a:xfrm>
          <a:off x="1306844" y="25012868"/>
          <a:ext cx="1128888" cy="625000"/>
        </a:xfrm>
        <a:prstGeom prst="rect">
          <a:avLst/>
        </a:prstGeom>
      </xdr:spPr>
    </xdr:pic>
    <xdr:clientData/>
  </xdr:twoCellAnchor>
  <xdr:twoCellAnchor>
    <xdr:from>
      <xdr:col>1</xdr:col>
      <xdr:colOff>163844</xdr:colOff>
      <xdr:row>30</xdr:row>
      <xdr:rowOff>242455</xdr:rowOff>
    </xdr:from>
    <xdr:to>
      <xdr:col>1</xdr:col>
      <xdr:colOff>1292732</xdr:colOff>
      <xdr:row>30</xdr:row>
      <xdr:rowOff>867455</xdr:rowOff>
    </xdr:to>
    <xdr:pic>
      <xdr:nvPicPr>
        <xdr:cNvPr id="27" name="Picture 1" descr="Picture">
          <a:extLst>
            <a:ext uri="{FF2B5EF4-FFF2-40B4-BE49-F238E27FC236}">
              <a16:creationId xmlns:a16="http://schemas.microsoft.com/office/drawing/2014/main" id="{00000000-0008-0000-0C00-00001B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1306844" y="26019488"/>
          <a:ext cx="1128888" cy="625000"/>
        </a:xfrm>
        <a:prstGeom prst="rect">
          <a:avLst/>
        </a:prstGeom>
      </xdr:spPr>
    </xdr:pic>
    <xdr:clientData/>
  </xdr:twoCellAnchor>
  <xdr:twoCellAnchor>
    <xdr:from>
      <xdr:col>1</xdr:col>
      <xdr:colOff>163844</xdr:colOff>
      <xdr:row>31</xdr:row>
      <xdr:rowOff>225136</xdr:rowOff>
    </xdr:from>
    <xdr:to>
      <xdr:col>1</xdr:col>
      <xdr:colOff>1292732</xdr:colOff>
      <xdr:row>31</xdr:row>
      <xdr:rowOff>850136</xdr:rowOff>
    </xdr:to>
    <xdr:pic>
      <xdr:nvPicPr>
        <xdr:cNvPr id="28" name="Picture 1" descr="Picture">
          <a:extLst>
            <a:ext uri="{FF2B5EF4-FFF2-40B4-BE49-F238E27FC236}">
              <a16:creationId xmlns:a16="http://schemas.microsoft.com/office/drawing/2014/main" id="{00000000-0008-0000-0C00-00001C000000}"/>
            </a:ext>
          </a:extLst>
        </xdr:cNvPr>
        <xdr:cNvPicPr>
          <a:picLocks noChangeAspect="1"/>
        </xdr:cNvPicPr>
      </xdr:nvPicPr>
      <xdr:blipFill>
        <a:blip xmlns:r="http://schemas.openxmlformats.org/officeDocument/2006/relationships" r:embed="rId26" cstate="email">
          <a:extLst>
            <a:ext uri="{28A0092B-C50C-407E-A947-70E740481C1C}">
              <a14:useLocalDpi xmlns:a14="http://schemas.microsoft.com/office/drawing/2010/main"/>
            </a:ext>
          </a:extLst>
        </a:blip>
        <a:stretch>
          <a:fillRect/>
        </a:stretch>
      </xdr:blipFill>
      <xdr:spPr>
        <a:xfrm>
          <a:off x="1306844" y="27026106"/>
          <a:ext cx="1128888" cy="625000"/>
        </a:xfrm>
        <a:prstGeom prst="rect">
          <a:avLst/>
        </a:prstGeom>
      </xdr:spPr>
    </xdr:pic>
    <xdr:clientData/>
  </xdr:twoCellAnchor>
  <xdr:twoCellAnchor>
    <xdr:from>
      <xdr:col>1</xdr:col>
      <xdr:colOff>394607</xdr:colOff>
      <xdr:row>12</xdr:row>
      <xdr:rowOff>81643</xdr:rowOff>
    </xdr:from>
    <xdr:to>
      <xdr:col>1</xdr:col>
      <xdr:colOff>1174976</xdr:colOff>
      <xdr:row>12</xdr:row>
      <xdr:rowOff>898718</xdr:rowOff>
    </xdr:to>
    <xdr:pic>
      <xdr:nvPicPr>
        <xdr:cNvPr id="29" name="Picture 1" descr="Picture">
          <a:extLst>
            <a:ext uri="{FF2B5EF4-FFF2-40B4-BE49-F238E27FC236}">
              <a16:creationId xmlns:a16="http://schemas.microsoft.com/office/drawing/2014/main" id="{00000000-0008-0000-0C00-00001D000000}"/>
            </a:ext>
          </a:extLst>
        </xdr:cNvPr>
        <xdr:cNvPicPr>
          <a:picLocks noChangeAspect="1"/>
        </xdr:cNvPicPr>
      </xdr:nvPicPr>
      <xdr:blipFill rotWithShape="1">
        <a:blip xmlns:r="http://schemas.openxmlformats.org/officeDocument/2006/relationships" r:embed="rId27" cstate="email">
          <a:extLst>
            <a:ext uri="{28A0092B-C50C-407E-A947-70E740481C1C}">
              <a14:useLocalDpi xmlns:a14="http://schemas.microsoft.com/office/drawing/2010/main"/>
            </a:ext>
          </a:extLst>
        </a:blip>
        <a:srcRect/>
        <a:stretch/>
      </xdr:blipFill>
      <xdr:spPr>
        <a:xfrm>
          <a:off x="1537607" y="12504964"/>
          <a:ext cx="780369" cy="817075"/>
        </a:xfrm>
        <a:prstGeom prst="rect">
          <a:avLst/>
        </a:prstGeom>
      </xdr:spPr>
    </xdr:pic>
    <xdr:clientData/>
  </xdr:twoCellAnchor>
  <xdr:twoCellAnchor>
    <xdr:from>
      <xdr:col>1</xdr:col>
      <xdr:colOff>408214</xdr:colOff>
      <xdr:row>16</xdr:row>
      <xdr:rowOff>122464</xdr:rowOff>
    </xdr:from>
    <xdr:to>
      <xdr:col>1</xdr:col>
      <xdr:colOff>1066119</xdr:colOff>
      <xdr:row>16</xdr:row>
      <xdr:rowOff>971071</xdr:rowOff>
    </xdr:to>
    <xdr:pic>
      <xdr:nvPicPr>
        <xdr:cNvPr id="30" name="Picture 1" descr="Picture">
          <a:extLst>
            <a:ext uri="{FF2B5EF4-FFF2-40B4-BE49-F238E27FC236}">
              <a16:creationId xmlns:a16="http://schemas.microsoft.com/office/drawing/2014/main" id="{00000000-0008-0000-0C00-00001E000000}"/>
            </a:ext>
          </a:extLst>
        </xdr:cNvPr>
        <xdr:cNvPicPr>
          <a:picLocks noChangeAspect="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a:xfrm>
          <a:off x="1551214" y="16627928"/>
          <a:ext cx="657905" cy="848607"/>
        </a:xfrm>
        <a:prstGeom prst="rect">
          <a:avLst/>
        </a:prstGeom>
      </xdr:spPr>
    </xdr:pic>
    <xdr:clientData/>
  </xdr:twoCellAnchor>
  <xdr:twoCellAnchor>
    <xdr:from>
      <xdr:col>1</xdr:col>
      <xdr:colOff>149679</xdr:colOff>
      <xdr:row>23</xdr:row>
      <xdr:rowOff>244928</xdr:rowOff>
    </xdr:from>
    <xdr:to>
      <xdr:col>1</xdr:col>
      <xdr:colOff>1283329</xdr:colOff>
      <xdr:row>23</xdr:row>
      <xdr:rowOff>874690</xdr:rowOff>
    </xdr:to>
    <xdr:pic>
      <xdr:nvPicPr>
        <xdr:cNvPr id="31" name="Picture 1" descr="Picture">
          <a:extLst>
            <a:ext uri="{FF2B5EF4-FFF2-40B4-BE49-F238E27FC236}">
              <a16:creationId xmlns:a16="http://schemas.microsoft.com/office/drawing/2014/main" id="{00000000-0008-0000-0C00-00001F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tretch>
          <a:fillRect/>
        </a:stretch>
      </xdr:blipFill>
      <xdr:spPr>
        <a:xfrm>
          <a:off x="1292679" y="22873607"/>
          <a:ext cx="1133650" cy="629762"/>
        </a:xfrm>
        <a:prstGeom prst="rect">
          <a:avLst/>
        </a:prstGeom>
      </xdr:spPr>
    </xdr:pic>
    <xdr:clientData/>
  </xdr:twoCellAnchor>
  <xdr:twoCellAnchor>
    <xdr:from>
      <xdr:col>1</xdr:col>
      <xdr:colOff>40822</xdr:colOff>
      <xdr:row>24</xdr:row>
      <xdr:rowOff>149678</xdr:rowOff>
    </xdr:from>
    <xdr:to>
      <xdr:col>1</xdr:col>
      <xdr:colOff>1260624</xdr:colOff>
      <xdr:row>24</xdr:row>
      <xdr:rowOff>875619</xdr:rowOff>
    </xdr:to>
    <xdr:pic>
      <xdr:nvPicPr>
        <xdr:cNvPr id="32" name="Picture 1" descr="Picture">
          <a:extLst>
            <a:ext uri="{FF2B5EF4-FFF2-40B4-BE49-F238E27FC236}">
              <a16:creationId xmlns:a16="http://schemas.microsoft.com/office/drawing/2014/main" id="{00000000-0008-0000-0C00-000020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1183822" y="23798892"/>
          <a:ext cx="1219802" cy="725941"/>
        </a:xfrm>
        <a:prstGeom prst="rect">
          <a:avLst/>
        </a:prstGeom>
      </xdr:spPr>
    </xdr:pic>
    <xdr:clientData/>
  </xdr:twoCellAnchor>
  <xdr:twoCellAnchor editAs="oneCell">
    <xdr:from>
      <xdr:col>1</xdr:col>
      <xdr:colOff>118243</xdr:colOff>
      <xdr:row>32</xdr:row>
      <xdr:rowOff>236483</xdr:rowOff>
    </xdr:from>
    <xdr:to>
      <xdr:col>1</xdr:col>
      <xdr:colOff>969975</xdr:colOff>
      <xdr:row>32</xdr:row>
      <xdr:rowOff>818362</xdr:rowOff>
    </xdr:to>
    <xdr:pic>
      <xdr:nvPicPr>
        <xdr:cNvPr id="3" name="Рисунок 2">
          <a:extLst>
            <a:ext uri="{FF2B5EF4-FFF2-40B4-BE49-F238E27FC236}">
              <a16:creationId xmlns:a16="http://schemas.microsoft.com/office/drawing/2014/main" id="{BFCB9011-CA19-49EB-ACC0-AB2A1E6EDCF1}"/>
            </a:ext>
          </a:extLst>
        </xdr:cNvPr>
        <xdr:cNvPicPr>
          <a:picLocks noChangeAspect="1"/>
        </xdr:cNvPicPr>
      </xdr:nvPicPr>
      <xdr:blipFill>
        <a:blip xmlns:r="http://schemas.openxmlformats.org/officeDocument/2006/relationships" r:embed="rId31" cstate="screen">
          <a:extLst>
            <a:ext uri="{28A0092B-C50C-407E-A947-70E740481C1C}">
              <a14:useLocalDpi xmlns:a14="http://schemas.microsoft.com/office/drawing/2010/main"/>
            </a:ext>
          </a:extLst>
        </a:blip>
        <a:stretch>
          <a:fillRect/>
        </a:stretch>
      </xdr:blipFill>
      <xdr:spPr>
        <a:xfrm>
          <a:off x="1221829" y="31136897"/>
          <a:ext cx="855542" cy="578069"/>
        </a:xfrm>
        <a:prstGeom prst="rect">
          <a:avLst/>
        </a:prstGeom>
      </xdr:spPr>
    </xdr:pic>
    <xdr:clientData/>
  </xdr:twoCellAnchor>
  <xdr:twoCellAnchor editAs="oneCell">
    <xdr:from>
      <xdr:col>1</xdr:col>
      <xdr:colOff>289034</xdr:colOff>
      <xdr:row>33</xdr:row>
      <xdr:rowOff>157655</xdr:rowOff>
    </xdr:from>
    <xdr:to>
      <xdr:col>1</xdr:col>
      <xdr:colOff>859483</xdr:colOff>
      <xdr:row>33</xdr:row>
      <xdr:rowOff>895282</xdr:rowOff>
    </xdr:to>
    <xdr:pic>
      <xdr:nvPicPr>
        <xdr:cNvPr id="35" name="Рисунок 34">
          <a:extLst>
            <a:ext uri="{FF2B5EF4-FFF2-40B4-BE49-F238E27FC236}">
              <a16:creationId xmlns:a16="http://schemas.microsoft.com/office/drawing/2014/main" id="{310B581C-B67C-4ED5-B4A6-56EB9ED2DE85}"/>
            </a:ext>
          </a:extLst>
        </xdr:cNvPr>
        <xdr:cNvPicPr>
          <a:picLocks noChangeAspect="1"/>
        </xdr:cNvPicPr>
      </xdr:nvPicPr>
      <xdr:blipFill>
        <a:blip xmlns:r="http://schemas.openxmlformats.org/officeDocument/2006/relationships" r:embed="rId32" cstate="screen">
          <a:extLst>
            <a:ext uri="{28A0092B-C50C-407E-A947-70E740481C1C}">
              <a14:useLocalDpi xmlns:a14="http://schemas.microsoft.com/office/drawing/2010/main"/>
            </a:ext>
          </a:extLst>
        </a:blip>
        <a:stretch>
          <a:fillRect/>
        </a:stretch>
      </xdr:blipFill>
      <xdr:spPr>
        <a:xfrm>
          <a:off x="1392620" y="32082827"/>
          <a:ext cx="578069" cy="741437"/>
        </a:xfrm>
        <a:prstGeom prst="rect">
          <a:avLst/>
        </a:prstGeom>
      </xdr:spPr>
    </xdr:pic>
    <xdr:clientData/>
  </xdr:twoCellAnchor>
  <xdr:twoCellAnchor editAs="oneCell">
    <xdr:from>
      <xdr:col>1</xdr:col>
      <xdr:colOff>289034</xdr:colOff>
      <xdr:row>34</xdr:row>
      <xdr:rowOff>144517</xdr:rowOff>
    </xdr:from>
    <xdr:to>
      <xdr:col>1</xdr:col>
      <xdr:colOff>936603</xdr:colOff>
      <xdr:row>35</xdr:row>
      <xdr:rowOff>2777</xdr:rowOff>
    </xdr:to>
    <xdr:pic>
      <xdr:nvPicPr>
        <xdr:cNvPr id="33" name="Рисунок 32">
          <a:extLst>
            <a:ext uri="{FF2B5EF4-FFF2-40B4-BE49-F238E27FC236}">
              <a16:creationId xmlns:a16="http://schemas.microsoft.com/office/drawing/2014/main" id="{6172EF1B-F0D8-4724-8B8F-3A6198CB71DA}"/>
            </a:ext>
          </a:extLst>
        </xdr:cNvPr>
        <xdr:cNvPicPr>
          <a:picLocks noChangeAspect="1"/>
        </xdr:cNvPicPr>
      </xdr:nvPicPr>
      <xdr:blipFill>
        <a:blip xmlns:r="http://schemas.openxmlformats.org/officeDocument/2006/relationships" r:embed="rId33" cstate="screen">
          <a:extLst>
            <a:ext uri="{28A0092B-C50C-407E-A947-70E740481C1C}">
              <a14:useLocalDpi xmlns:a14="http://schemas.microsoft.com/office/drawing/2010/main"/>
            </a:ext>
          </a:extLst>
        </a:blip>
        <a:stretch>
          <a:fillRect/>
        </a:stretch>
      </xdr:blipFill>
      <xdr:spPr>
        <a:xfrm>
          <a:off x="1392620" y="33094448"/>
          <a:ext cx="643759" cy="791185"/>
        </a:xfrm>
        <a:prstGeom prst="rect">
          <a:avLst/>
        </a:prstGeom>
      </xdr:spPr>
    </xdr:pic>
    <xdr:clientData/>
  </xdr:twoCellAnchor>
  <xdr:twoCellAnchor editAs="oneCell">
    <xdr:from>
      <xdr:col>1</xdr:col>
      <xdr:colOff>198979</xdr:colOff>
      <xdr:row>22</xdr:row>
      <xdr:rowOff>434029</xdr:rowOff>
    </xdr:from>
    <xdr:to>
      <xdr:col>1</xdr:col>
      <xdr:colOff>1197167</xdr:colOff>
      <xdr:row>22</xdr:row>
      <xdr:rowOff>1195552</xdr:rowOff>
    </xdr:to>
    <xdr:pic>
      <xdr:nvPicPr>
        <xdr:cNvPr id="38" name="Рисунок 37">
          <a:extLst>
            <a:ext uri="{FF2B5EF4-FFF2-40B4-BE49-F238E27FC236}">
              <a16:creationId xmlns:a16="http://schemas.microsoft.com/office/drawing/2014/main" id="{0B6358D4-C96D-42FF-B49A-8C1B1B3CACE9}"/>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a:ext>
          </a:extLst>
        </a:blip>
        <a:stretch>
          <a:fillRect/>
        </a:stretch>
      </xdr:blipFill>
      <xdr:spPr>
        <a:xfrm>
          <a:off x="1302565" y="22111615"/>
          <a:ext cx="998188" cy="76152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304800</xdr:colOff>
      <xdr:row>1</xdr:row>
      <xdr:rowOff>80683</xdr:rowOff>
    </xdr:from>
    <xdr:to>
      <xdr:col>1</xdr:col>
      <xdr:colOff>857790</xdr:colOff>
      <xdr:row>1</xdr:row>
      <xdr:rowOff>706532</xdr:rowOff>
    </xdr:to>
    <xdr:pic>
      <xdr:nvPicPr>
        <xdr:cNvPr id="32" name="图片 8" descr="TS1000D.22">
          <a:extLst>
            <a:ext uri="{FF2B5EF4-FFF2-40B4-BE49-F238E27FC236}">
              <a16:creationId xmlns:a16="http://schemas.microsoft.com/office/drawing/2014/main" id="{226DDAA3-43E2-43B1-8BED-34B1C8B2809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398494" y="286871"/>
          <a:ext cx="545370" cy="618229"/>
        </a:xfrm>
        <a:prstGeom prst="rect">
          <a:avLst/>
        </a:prstGeom>
      </xdr:spPr>
    </xdr:pic>
    <xdr:clientData/>
  </xdr:twoCellAnchor>
  <xdr:twoCellAnchor editAs="oneCell">
    <xdr:from>
      <xdr:col>1</xdr:col>
      <xdr:colOff>277906</xdr:colOff>
      <xdr:row>3</xdr:row>
      <xdr:rowOff>188258</xdr:rowOff>
    </xdr:from>
    <xdr:to>
      <xdr:col>1</xdr:col>
      <xdr:colOff>1011778</xdr:colOff>
      <xdr:row>3</xdr:row>
      <xdr:rowOff>930488</xdr:rowOff>
    </xdr:to>
    <xdr:pic>
      <xdr:nvPicPr>
        <xdr:cNvPr id="33" name="图片 9" descr="TS200-3">
          <a:extLst>
            <a:ext uri="{FF2B5EF4-FFF2-40B4-BE49-F238E27FC236}">
              <a16:creationId xmlns:a16="http://schemas.microsoft.com/office/drawing/2014/main" id="{BE460C45-C3E8-4454-9B87-F84F1038FC6D}"/>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371600" y="1237129"/>
          <a:ext cx="733872" cy="736515"/>
        </a:xfrm>
        <a:prstGeom prst="rect">
          <a:avLst/>
        </a:prstGeom>
      </xdr:spPr>
    </xdr:pic>
    <xdr:clientData/>
  </xdr:twoCellAnchor>
  <xdr:twoCellAnchor editAs="oneCell">
    <xdr:from>
      <xdr:col>1</xdr:col>
      <xdr:colOff>277906</xdr:colOff>
      <xdr:row>4</xdr:row>
      <xdr:rowOff>89647</xdr:rowOff>
    </xdr:from>
    <xdr:to>
      <xdr:col>1</xdr:col>
      <xdr:colOff>1198021</xdr:colOff>
      <xdr:row>4</xdr:row>
      <xdr:rowOff>932691</xdr:rowOff>
    </xdr:to>
    <xdr:pic>
      <xdr:nvPicPr>
        <xdr:cNvPr id="34" name="图片 2">
          <a:extLst>
            <a:ext uri="{FF2B5EF4-FFF2-40B4-BE49-F238E27FC236}">
              <a16:creationId xmlns:a16="http://schemas.microsoft.com/office/drawing/2014/main" id="{D0336D7E-E01F-4C02-98CC-1D3376460351}"/>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371600" y="2483223"/>
          <a:ext cx="914400" cy="843044"/>
        </a:xfrm>
        <a:prstGeom prst="rect">
          <a:avLst/>
        </a:prstGeom>
      </xdr:spPr>
    </xdr:pic>
    <xdr:clientData/>
  </xdr:twoCellAnchor>
  <xdr:twoCellAnchor editAs="oneCell">
    <xdr:from>
      <xdr:col>1</xdr:col>
      <xdr:colOff>349624</xdr:colOff>
      <xdr:row>5</xdr:row>
      <xdr:rowOff>62753</xdr:rowOff>
    </xdr:from>
    <xdr:to>
      <xdr:col>1</xdr:col>
      <xdr:colOff>972112</xdr:colOff>
      <xdr:row>5</xdr:row>
      <xdr:rowOff>665966</xdr:rowOff>
    </xdr:to>
    <xdr:pic>
      <xdr:nvPicPr>
        <xdr:cNvPr id="35" name="图片 3">
          <a:extLst>
            <a:ext uri="{FF2B5EF4-FFF2-40B4-BE49-F238E27FC236}">
              <a16:creationId xmlns:a16="http://schemas.microsoft.com/office/drawing/2014/main" id="{77FE4F26-689A-49D7-A3CB-624058E97F8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443318" y="3451412"/>
          <a:ext cx="611058" cy="603213"/>
        </a:xfrm>
        <a:prstGeom prst="rect">
          <a:avLst/>
        </a:prstGeom>
      </xdr:spPr>
    </xdr:pic>
    <xdr:clientData/>
  </xdr:twoCellAnchor>
  <xdr:twoCellAnchor editAs="oneCell">
    <xdr:from>
      <xdr:col>1</xdr:col>
      <xdr:colOff>367553</xdr:colOff>
      <xdr:row>6</xdr:row>
      <xdr:rowOff>161364</xdr:rowOff>
    </xdr:from>
    <xdr:to>
      <xdr:col>1</xdr:col>
      <xdr:colOff>955001</xdr:colOff>
      <xdr:row>6</xdr:row>
      <xdr:rowOff>967963</xdr:rowOff>
    </xdr:to>
    <xdr:pic>
      <xdr:nvPicPr>
        <xdr:cNvPr id="36" name="图片 22" descr="MTS1000 (1)">
          <a:extLst>
            <a:ext uri="{FF2B5EF4-FFF2-40B4-BE49-F238E27FC236}">
              <a16:creationId xmlns:a16="http://schemas.microsoft.com/office/drawing/2014/main" id="{1C2B0393-72AD-4599-88FB-36F3282E59AC}"/>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a:xfrm>
          <a:off x="1461247" y="4392705"/>
          <a:ext cx="587448" cy="797074"/>
        </a:xfrm>
        <a:prstGeom prst="rect">
          <a:avLst/>
        </a:prstGeom>
      </xdr:spPr>
    </xdr:pic>
    <xdr:clientData/>
  </xdr:twoCellAnchor>
  <xdr:twoCellAnchor editAs="oneCell">
    <xdr:from>
      <xdr:col>1</xdr:col>
      <xdr:colOff>161365</xdr:colOff>
      <xdr:row>7</xdr:row>
      <xdr:rowOff>233082</xdr:rowOff>
    </xdr:from>
    <xdr:to>
      <xdr:col>1</xdr:col>
      <xdr:colOff>1202486</xdr:colOff>
      <xdr:row>7</xdr:row>
      <xdr:rowOff>819373</xdr:rowOff>
    </xdr:to>
    <xdr:pic>
      <xdr:nvPicPr>
        <xdr:cNvPr id="37" name="图片 3" descr="CM200道闸">
          <a:extLst>
            <a:ext uri="{FF2B5EF4-FFF2-40B4-BE49-F238E27FC236}">
              <a16:creationId xmlns:a16="http://schemas.microsoft.com/office/drawing/2014/main" id="{750EB409-5C81-4BFA-AFA3-A0B1BA73F016}"/>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255059" y="5638800"/>
          <a:ext cx="1041121" cy="586291"/>
        </a:xfrm>
        <a:prstGeom prst="rect">
          <a:avLst/>
        </a:prstGeom>
      </xdr:spPr>
    </xdr:pic>
    <xdr:clientData/>
  </xdr:twoCellAnchor>
  <xdr:twoCellAnchor editAs="oneCell">
    <xdr:from>
      <xdr:col>0</xdr:col>
      <xdr:colOff>1084729</xdr:colOff>
      <xdr:row>8</xdr:row>
      <xdr:rowOff>161364</xdr:rowOff>
    </xdr:from>
    <xdr:to>
      <xdr:col>1</xdr:col>
      <xdr:colOff>972836</xdr:colOff>
      <xdr:row>8</xdr:row>
      <xdr:rowOff>721434</xdr:rowOff>
    </xdr:to>
    <xdr:pic>
      <xdr:nvPicPr>
        <xdr:cNvPr id="38" name="图片 18" descr="黄色箱体">
          <a:extLst>
            <a:ext uri="{FF2B5EF4-FFF2-40B4-BE49-F238E27FC236}">
              <a16:creationId xmlns:a16="http://schemas.microsoft.com/office/drawing/2014/main" id="{9E20B893-CB65-45FD-B929-B9F3BCC4E60A}"/>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084729" y="6571129"/>
          <a:ext cx="981801" cy="560070"/>
        </a:xfrm>
        <a:prstGeom prst="rect">
          <a:avLst/>
        </a:prstGeom>
      </xdr:spPr>
    </xdr:pic>
    <xdr:clientData/>
  </xdr:twoCellAnchor>
  <xdr:twoCellAnchor editAs="oneCell">
    <xdr:from>
      <xdr:col>1</xdr:col>
      <xdr:colOff>17930</xdr:colOff>
      <xdr:row>9</xdr:row>
      <xdr:rowOff>394447</xdr:rowOff>
    </xdr:from>
    <xdr:to>
      <xdr:col>1</xdr:col>
      <xdr:colOff>1316552</xdr:colOff>
      <xdr:row>9</xdr:row>
      <xdr:rowOff>1198805</xdr:rowOff>
    </xdr:to>
    <xdr:pic>
      <xdr:nvPicPr>
        <xdr:cNvPr id="39" name="图片 4" descr="IMG_0572">
          <a:extLst>
            <a:ext uri="{FF2B5EF4-FFF2-40B4-BE49-F238E27FC236}">
              <a16:creationId xmlns:a16="http://schemas.microsoft.com/office/drawing/2014/main" id="{9B407560-510E-4384-BF4F-A57B69337F75}"/>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11624" y="7808259"/>
          <a:ext cx="1291002" cy="815788"/>
        </a:xfrm>
        <a:prstGeom prst="rect">
          <a:avLst/>
        </a:prstGeom>
      </xdr:spPr>
    </xdr:pic>
    <xdr:clientData/>
  </xdr:twoCellAnchor>
  <xdr:twoCellAnchor editAs="oneCell">
    <xdr:from>
      <xdr:col>1</xdr:col>
      <xdr:colOff>304800</xdr:colOff>
      <xdr:row>11</xdr:row>
      <xdr:rowOff>681317</xdr:rowOff>
    </xdr:from>
    <xdr:to>
      <xdr:col>1</xdr:col>
      <xdr:colOff>970498</xdr:colOff>
      <xdr:row>11</xdr:row>
      <xdr:rowOff>1432559</xdr:rowOff>
    </xdr:to>
    <xdr:pic>
      <xdr:nvPicPr>
        <xdr:cNvPr id="40" name="图片 10">
          <a:extLst>
            <a:ext uri="{FF2B5EF4-FFF2-40B4-BE49-F238E27FC236}">
              <a16:creationId xmlns:a16="http://schemas.microsoft.com/office/drawing/2014/main" id="{34EFCEA7-F78A-4819-A7D6-0E7503A732E2}"/>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398494" y="11949952"/>
          <a:ext cx="673318" cy="743622"/>
        </a:xfrm>
        <a:prstGeom prst="rect">
          <a:avLst/>
        </a:prstGeom>
      </xdr:spPr>
    </xdr:pic>
    <xdr:clientData/>
  </xdr:twoCellAnchor>
  <xdr:twoCellAnchor editAs="oneCell">
    <xdr:from>
      <xdr:col>1</xdr:col>
      <xdr:colOff>336177</xdr:colOff>
      <xdr:row>10</xdr:row>
      <xdr:rowOff>519631</xdr:rowOff>
    </xdr:from>
    <xdr:to>
      <xdr:col>1</xdr:col>
      <xdr:colOff>1045733</xdr:colOff>
      <xdr:row>10</xdr:row>
      <xdr:rowOff>1178145</xdr:rowOff>
    </xdr:to>
    <xdr:pic>
      <xdr:nvPicPr>
        <xdr:cNvPr id="41" name="图片 11">
          <a:extLst>
            <a:ext uri="{FF2B5EF4-FFF2-40B4-BE49-F238E27FC236}">
              <a16:creationId xmlns:a16="http://schemas.microsoft.com/office/drawing/2014/main" id="{D5D1440D-E5A6-429C-A0DA-A1FE4D425F65}"/>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429871" y="9609843"/>
          <a:ext cx="703841" cy="658514"/>
        </a:xfrm>
        <a:prstGeom prst="rect">
          <a:avLst/>
        </a:prstGeom>
      </xdr:spPr>
    </xdr:pic>
    <xdr:clientData/>
  </xdr:twoCellAnchor>
  <xdr:twoCellAnchor editAs="oneCell">
    <xdr:from>
      <xdr:col>1</xdr:col>
      <xdr:colOff>193964</xdr:colOff>
      <xdr:row>2</xdr:row>
      <xdr:rowOff>110837</xdr:rowOff>
    </xdr:from>
    <xdr:to>
      <xdr:col>1</xdr:col>
      <xdr:colOff>1025237</xdr:colOff>
      <xdr:row>2</xdr:row>
      <xdr:rowOff>1108365</xdr:rowOff>
    </xdr:to>
    <xdr:pic>
      <xdr:nvPicPr>
        <xdr:cNvPr id="2" name="Рисунок 1">
          <a:extLst>
            <a:ext uri="{FF2B5EF4-FFF2-40B4-BE49-F238E27FC236}">
              <a16:creationId xmlns:a16="http://schemas.microsoft.com/office/drawing/2014/main" id="{80E6CA6D-D577-45E4-BE61-73BA56F89595}"/>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288473" y="1163782"/>
          <a:ext cx="831273" cy="997528"/>
        </a:xfrm>
        <a:prstGeom prst="rect">
          <a:avLst/>
        </a:prstGeom>
      </xdr:spPr>
    </xdr:pic>
    <xdr:clientData/>
  </xdr:twoCellAnchor>
  <xdr:twoCellAnchor editAs="oneCell">
    <xdr:from>
      <xdr:col>1</xdr:col>
      <xdr:colOff>415638</xdr:colOff>
      <xdr:row>12</xdr:row>
      <xdr:rowOff>83126</xdr:rowOff>
    </xdr:from>
    <xdr:to>
      <xdr:col>1</xdr:col>
      <xdr:colOff>968033</xdr:colOff>
      <xdr:row>12</xdr:row>
      <xdr:rowOff>819497</xdr:rowOff>
    </xdr:to>
    <xdr:pic>
      <xdr:nvPicPr>
        <xdr:cNvPr id="14" name="Рисунок 13">
          <a:extLst>
            <a:ext uri="{FF2B5EF4-FFF2-40B4-BE49-F238E27FC236}">
              <a16:creationId xmlns:a16="http://schemas.microsoft.com/office/drawing/2014/main" id="{D63952D6-5B73-4001-A2A3-DDD22C360A6F}"/>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1510147" y="15018326"/>
          <a:ext cx="560015" cy="728751"/>
        </a:xfrm>
        <a:prstGeom prst="rect">
          <a:avLst/>
        </a:prstGeom>
      </xdr:spPr>
    </xdr:pic>
    <xdr:clientData/>
  </xdr:twoCellAnchor>
  <xdr:twoCellAnchor editAs="oneCell">
    <xdr:from>
      <xdr:col>1</xdr:col>
      <xdr:colOff>332508</xdr:colOff>
      <xdr:row>13</xdr:row>
      <xdr:rowOff>96982</xdr:rowOff>
    </xdr:from>
    <xdr:to>
      <xdr:col>1</xdr:col>
      <xdr:colOff>1051559</xdr:colOff>
      <xdr:row>13</xdr:row>
      <xdr:rowOff>1049424</xdr:rowOff>
    </xdr:to>
    <xdr:pic>
      <xdr:nvPicPr>
        <xdr:cNvPr id="15" name="Рисунок 14">
          <a:extLst>
            <a:ext uri="{FF2B5EF4-FFF2-40B4-BE49-F238E27FC236}">
              <a16:creationId xmlns:a16="http://schemas.microsoft.com/office/drawing/2014/main" id="{79FB683C-C115-4667-97BD-E97D9EA34BB3}"/>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427017" y="16029709"/>
          <a:ext cx="719051" cy="944822"/>
        </a:xfrm>
        <a:prstGeom prst="rect">
          <a:avLst/>
        </a:prstGeom>
      </xdr:spPr>
    </xdr:pic>
    <xdr:clientData/>
  </xdr:twoCellAnchor>
  <xdr:twoCellAnchor editAs="oneCell">
    <xdr:from>
      <xdr:col>1</xdr:col>
      <xdr:colOff>193963</xdr:colOff>
      <xdr:row>14</xdr:row>
      <xdr:rowOff>717438</xdr:rowOff>
    </xdr:from>
    <xdr:to>
      <xdr:col>1</xdr:col>
      <xdr:colOff>1311852</xdr:colOff>
      <xdr:row>14</xdr:row>
      <xdr:rowOff>2189364</xdr:rowOff>
    </xdr:to>
    <xdr:pic>
      <xdr:nvPicPr>
        <xdr:cNvPr id="16" name="Рисунок 15">
          <a:extLst>
            <a:ext uri="{FF2B5EF4-FFF2-40B4-BE49-F238E27FC236}">
              <a16:creationId xmlns:a16="http://schemas.microsoft.com/office/drawing/2014/main" id="{85F3CA9E-63D0-41D5-8714-E3D50D563222}"/>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tretch>
          <a:fillRect/>
        </a:stretch>
      </xdr:blipFill>
      <xdr:spPr>
        <a:xfrm>
          <a:off x="1288472" y="17952493"/>
          <a:ext cx="1108364" cy="1483356"/>
        </a:xfrm>
        <a:prstGeom prst="rect">
          <a:avLst/>
        </a:prstGeom>
      </xdr:spPr>
    </xdr:pic>
    <xdr:clientData/>
  </xdr:twoCellAnchor>
  <xdr:twoCellAnchor editAs="oneCell">
    <xdr:from>
      <xdr:col>1</xdr:col>
      <xdr:colOff>83127</xdr:colOff>
      <xdr:row>15</xdr:row>
      <xdr:rowOff>152402</xdr:rowOff>
    </xdr:from>
    <xdr:to>
      <xdr:col>1</xdr:col>
      <xdr:colOff>1257178</xdr:colOff>
      <xdr:row>15</xdr:row>
      <xdr:rowOff>935875</xdr:rowOff>
    </xdr:to>
    <xdr:pic>
      <xdr:nvPicPr>
        <xdr:cNvPr id="17" name="Рисунок 16">
          <a:extLst>
            <a:ext uri="{FF2B5EF4-FFF2-40B4-BE49-F238E27FC236}">
              <a16:creationId xmlns:a16="http://schemas.microsoft.com/office/drawing/2014/main" id="{973E8559-7364-415B-80E7-7A6BB3CD65E5}"/>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177636" y="20283057"/>
          <a:ext cx="1174051" cy="775853"/>
        </a:xfrm>
        <a:prstGeom prst="rect">
          <a:avLst/>
        </a:prstGeom>
      </xdr:spPr>
    </xdr:pic>
    <xdr:clientData/>
  </xdr:twoCellAnchor>
  <xdr:twoCellAnchor editAs="oneCell">
    <xdr:from>
      <xdr:col>1</xdr:col>
      <xdr:colOff>290946</xdr:colOff>
      <xdr:row>16</xdr:row>
      <xdr:rowOff>59471</xdr:rowOff>
    </xdr:from>
    <xdr:to>
      <xdr:col>1</xdr:col>
      <xdr:colOff>1122358</xdr:colOff>
      <xdr:row>16</xdr:row>
      <xdr:rowOff>1163782</xdr:rowOff>
    </xdr:to>
    <xdr:pic>
      <xdr:nvPicPr>
        <xdr:cNvPr id="18" name="Рисунок 17">
          <a:extLst>
            <a:ext uri="{FF2B5EF4-FFF2-40B4-BE49-F238E27FC236}">
              <a16:creationId xmlns:a16="http://schemas.microsoft.com/office/drawing/2014/main" id="{082300B4-B32F-4771-BFB4-941BE1BE4467}"/>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tretch>
          <a:fillRect/>
        </a:stretch>
      </xdr:blipFill>
      <xdr:spPr>
        <a:xfrm>
          <a:off x="1385455" y="21353907"/>
          <a:ext cx="839032" cy="1104311"/>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1</xdr:col>
      <xdr:colOff>88446</xdr:colOff>
      <xdr:row>1</xdr:row>
      <xdr:rowOff>268062</xdr:rowOff>
    </xdr:from>
    <xdr:ext cx="989058" cy="1387928"/>
    <xdr:pic>
      <xdr:nvPicPr>
        <xdr:cNvPr id="13" name="图片 38">
          <a:extLst>
            <a:ext uri="{FF2B5EF4-FFF2-40B4-BE49-F238E27FC236}">
              <a16:creationId xmlns:a16="http://schemas.microsoft.com/office/drawing/2014/main" id="{AEB0E74B-F8E6-483B-A148-112F7349B2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907596" y="458562"/>
          <a:ext cx="989058" cy="1387928"/>
        </a:xfrm>
        <a:prstGeom prst="rect">
          <a:avLst/>
        </a:prstGeom>
        <a:noFill/>
        <a:ln w="9525">
          <a:noFill/>
        </a:ln>
      </xdr:spPr>
    </xdr:pic>
    <xdr:clientData/>
  </xdr:oneCellAnchor>
  <xdr:oneCellAnchor>
    <xdr:from>
      <xdr:col>1</xdr:col>
      <xdr:colOff>134711</xdr:colOff>
      <xdr:row>2</xdr:row>
      <xdr:rowOff>164647</xdr:rowOff>
    </xdr:from>
    <xdr:ext cx="922008" cy="778328"/>
    <xdr:pic>
      <xdr:nvPicPr>
        <xdr:cNvPr id="14" name="图片 9">
          <a:extLst>
            <a:ext uri="{FF2B5EF4-FFF2-40B4-BE49-F238E27FC236}">
              <a16:creationId xmlns:a16="http://schemas.microsoft.com/office/drawing/2014/main" id="{2C418AED-D826-45C2-942A-2C79C301667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a:ext>
          </a:extLst>
        </a:blip>
        <a:stretch>
          <a:fillRect/>
        </a:stretch>
      </xdr:blipFill>
      <xdr:spPr>
        <a:xfrm>
          <a:off x="953861" y="2298247"/>
          <a:ext cx="922008" cy="778328"/>
        </a:xfrm>
        <a:prstGeom prst="rect">
          <a:avLst/>
        </a:prstGeom>
      </xdr:spPr>
    </xdr:pic>
    <xdr:clientData/>
  </xdr:oneCellAnchor>
  <xdr:oneCellAnchor>
    <xdr:from>
      <xdr:col>1</xdr:col>
      <xdr:colOff>95250</xdr:colOff>
      <xdr:row>3</xdr:row>
      <xdr:rowOff>367394</xdr:rowOff>
    </xdr:from>
    <xdr:ext cx="1075768" cy="1166132"/>
    <xdr:pic>
      <xdr:nvPicPr>
        <xdr:cNvPr id="15" name="图片 11">
          <a:extLst>
            <a:ext uri="{FF2B5EF4-FFF2-40B4-BE49-F238E27FC236}">
              <a16:creationId xmlns:a16="http://schemas.microsoft.com/office/drawing/2014/main" id="{47B81CE2-0856-4762-8469-1EEE04A0A4AF}"/>
            </a:ext>
          </a:extLst>
        </xdr:cNvPr>
        <xdr:cNvPicPr>
          <a:picLocks noChangeAspect="1"/>
        </xdr:cNvPicPr>
      </xdr:nvPicPr>
      <xdr:blipFill>
        <a:blip xmlns:r="http://schemas.openxmlformats.org/officeDocument/2006/relationships" r:embed="rId3"/>
        <a:stretch>
          <a:fillRect/>
        </a:stretch>
      </xdr:blipFill>
      <xdr:spPr>
        <a:xfrm>
          <a:off x="914400" y="4444094"/>
          <a:ext cx="1075768" cy="1166132"/>
        </a:xfrm>
        <a:prstGeom prst="rect">
          <a:avLst/>
        </a:prstGeom>
      </xdr:spPr>
    </xdr:pic>
    <xdr:clientData/>
  </xdr:oneCellAnchor>
  <xdr:oneCellAnchor>
    <xdr:from>
      <xdr:col>1</xdr:col>
      <xdr:colOff>157843</xdr:colOff>
      <xdr:row>4</xdr:row>
      <xdr:rowOff>361950</xdr:rowOff>
    </xdr:from>
    <xdr:ext cx="925233" cy="781050"/>
    <xdr:pic>
      <xdr:nvPicPr>
        <xdr:cNvPr id="16" name="图片 11">
          <a:extLst>
            <a:ext uri="{FF2B5EF4-FFF2-40B4-BE49-F238E27FC236}">
              <a16:creationId xmlns:a16="http://schemas.microsoft.com/office/drawing/2014/main" id="{DA487355-49F8-4F99-929E-57DEC0D6B70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a:ext>
          </a:extLst>
        </a:blip>
        <a:stretch>
          <a:fillRect/>
        </a:stretch>
      </xdr:blipFill>
      <xdr:spPr>
        <a:xfrm>
          <a:off x="976993" y="6867525"/>
          <a:ext cx="925233" cy="781050"/>
        </a:xfrm>
        <a:prstGeom prst="rect">
          <a:avLst/>
        </a:prstGeom>
      </xdr:spPr>
    </xdr:pic>
    <xdr:clientData/>
  </xdr:oneCellAnchor>
  <xdr:twoCellAnchor editAs="oneCell">
    <xdr:from>
      <xdr:col>1</xdr:col>
      <xdr:colOff>87086</xdr:colOff>
      <xdr:row>5</xdr:row>
      <xdr:rowOff>404133</xdr:rowOff>
    </xdr:from>
    <xdr:to>
      <xdr:col>1</xdr:col>
      <xdr:colOff>1038225</xdr:colOff>
      <xdr:row>5</xdr:row>
      <xdr:rowOff>737377</xdr:rowOff>
    </xdr:to>
    <xdr:pic>
      <xdr:nvPicPr>
        <xdr:cNvPr id="17" name="图片 3">
          <a:extLst>
            <a:ext uri="{FF2B5EF4-FFF2-40B4-BE49-F238E27FC236}">
              <a16:creationId xmlns:a16="http://schemas.microsoft.com/office/drawing/2014/main" id="{0337638E-6CDD-4B25-8666-7BCF5380B4D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a:ext>
          </a:extLst>
        </a:blip>
        <a:stretch>
          <a:fillRect/>
        </a:stretch>
      </xdr:blipFill>
      <xdr:spPr>
        <a:xfrm>
          <a:off x="906236" y="9014733"/>
          <a:ext cx="951139" cy="333244"/>
        </a:xfrm>
        <a:prstGeom prst="rect">
          <a:avLst/>
        </a:prstGeom>
      </xdr:spPr>
    </xdr:pic>
    <xdr:clientData/>
  </xdr:twoCellAnchor>
  <xdr:twoCellAnchor editAs="oneCell">
    <xdr:from>
      <xdr:col>1</xdr:col>
      <xdr:colOff>176892</xdr:colOff>
      <xdr:row>6</xdr:row>
      <xdr:rowOff>149678</xdr:rowOff>
    </xdr:from>
    <xdr:to>
      <xdr:col>1</xdr:col>
      <xdr:colOff>852881</xdr:colOff>
      <xdr:row>6</xdr:row>
      <xdr:rowOff>761999</xdr:rowOff>
    </xdr:to>
    <xdr:pic>
      <xdr:nvPicPr>
        <xdr:cNvPr id="18" name="图片 33">
          <a:extLst>
            <a:ext uri="{FF2B5EF4-FFF2-40B4-BE49-F238E27FC236}">
              <a16:creationId xmlns:a16="http://schemas.microsoft.com/office/drawing/2014/main" id="{6B4D17D5-2177-4C69-B8C2-24CD140A3D3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a:ext>
          </a:extLst>
        </a:blip>
        <a:stretch>
          <a:fillRect/>
        </a:stretch>
      </xdr:blipFill>
      <xdr:spPr>
        <a:xfrm>
          <a:off x="996042" y="10379528"/>
          <a:ext cx="675989" cy="612321"/>
        </a:xfrm>
        <a:prstGeom prst="rect">
          <a:avLst/>
        </a:prstGeom>
      </xdr:spPr>
    </xdr:pic>
    <xdr:clientData/>
  </xdr:twoCellAnchor>
  <xdr:twoCellAnchor editAs="oneCell">
    <xdr:from>
      <xdr:col>1</xdr:col>
      <xdr:colOff>149678</xdr:colOff>
      <xdr:row>7</xdr:row>
      <xdr:rowOff>108857</xdr:rowOff>
    </xdr:from>
    <xdr:to>
      <xdr:col>1</xdr:col>
      <xdr:colOff>1009815</xdr:colOff>
      <xdr:row>7</xdr:row>
      <xdr:rowOff>733425</xdr:rowOff>
    </xdr:to>
    <xdr:pic>
      <xdr:nvPicPr>
        <xdr:cNvPr id="19" name="图片 32">
          <a:extLst>
            <a:ext uri="{FF2B5EF4-FFF2-40B4-BE49-F238E27FC236}">
              <a16:creationId xmlns:a16="http://schemas.microsoft.com/office/drawing/2014/main" id="{DC496F53-73FA-4C31-9A65-0E0CA875BB4F}"/>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a:ext>
          </a:extLst>
        </a:blip>
        <a:stretch>
          <a:fillRect/>
        </a:stretch>
      </xdr:blipFill>
      <xdr:spPr>
        <a:xfrm>
          <a:off x="968828" y="11148332"/>
          <a:ext cx="860137" cy="624568"/>
        </a:xfrm>
        <a:prstGeom prst="rect">
          <a:avLst/>
        </a:prstGeom>
      </xdr:spPr>
    </xdr:pic>
    <xdr:clientData/>
  </xdr:twoCellAnchor>
  <xdr:twoCellAnchor editAs="oneCell">
    <xdr:from>
      <xdr:col>1</xdr:col>
      <xdr:colOff>208189</xdr:colOff>
      <xdr:row>8</xdr:row>
      <xdr:rowOff>81645</xdr:rowOff>
    </xdr:from>
    <xdr:to>
      <xdr:col>1</xdr:col>
      <xdr:colOff>696804</xdr:colOff>
      <xdr:row>8</xdr:row>
      <xdr:rowOff>514351</xdr:rowOff>
    </xdr:to>
    <xdr:pic>
      <xdr:nvPicPr>
        <xdr:cNvPr id="20" name="Рисунок 19">
          <a:extLst>
            <a:ext uri="{FF2B5EF4-FFF2-40B4-BE49-F238E27FC236}">
              <a16:creationId xmlns:a16="http://schemas.microsoft.com/office/drawing/2014/main" id="{4033BDD5-8F40-4230-B156-BDA49155229F}"/>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a:ext>
          </a:extLst>
        </a:blip>
        <a:stretch>
          <a:fillRect/>
        </a:stretch>
      </xdr:blipFill>
      <xdr:spPr>
        <a:xfrm>
          <a:off x="1027339" y="11283045"/>
          <a:ext cx="488615" cy="432706"/>
        </a:xfrm>
        <a:prstGeom prst="rect">
          <a:avLst/>
        </a:prstGeom>
      </xdr:spPr>
    </xdr:pic>
    <xdr:clientData/>
  </xdr:twoCellAnchor>
  <xdr:oneCellAnchor>
    <xdr:from>
      <xdr:col>1</xdr:col>
      <xdr:colOff>229196</xdr:colOff>
      <xdr:row>9</xdr:row>
      <xdr:rowOff>66675</xdr:rowOff>
    </xdr:from>
    <xdr:ext cx="447079" cy="610627"/>
    <xdr:pic>
      <xdr:nvPicPr>
        <xdr:cNvPr id="21" name="Рисунок 20">
          <a:extLst>
            <a:ext uri="{FF2B5EF4-FFF2-40B4-BE49-F238E27FC236}">
              <a16:creationId xmlns:a16="http://schemas.microsoft.com/office/drawing/2014/main" id="{57AA4EE9-EA6F-48E4-A070-BDA0486A7B0F}"/>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tretch>
          <a:fillRect/>
        </a:stretch>
      </xdr:blipFill>
      <xdr:spPr>
        <a:xfrm>
          <a:off x="1048346" y="11915775"/>
          <a:ext cx="447079" cy="610627"/>
        </a:xfrm>
        <a:prstGeom prst="rect">
          <a:avLst/>
        </a:prstGeom>
      </xdr:spPr>
    </xdr:pic>
    <xdr:clientData/>
  </xdr:oneCellAnchor>
  <xdr:oneCellAnchor>
    <xdr:from>
      <xdr:col>1</xdr:col>
      <xdr:colOff>392737</xdr:colOff>
      <xdr:row>12</xdr:row>
      <xdr:rowOff>114300</xdr:rowOff>
    </xdr:from>
    <xdr:ext cx="388079" cy="542925"/>
    <xdr:pic>
      <xdr:nvPicPr>
        <xdr:cNvPr id="22" name="Рисунок 21">
          <a:extLst>
            <a:ext uri="{FF2B5EF4-FFF2-40B4-BE49-F238E27FC236}">
              <a16:creationId xmlns:a16="http://schemas.microsoft.com/office/drawing/2014/main" id="{D00E0E4C-2151-4736-8C79-ADDBE10D74BB}"/>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1211887" y="14439900"/>
          <a:ext cx="388079" cy="542925"/>
        </a:xfrm>
        <a:prstGeom prst="rect">
          <a:avLst/>
        </a:prstGeom>
      </xdr:spPr>
    </xdr:pic>
    <xdr:clientData/>
  </xdr:oneCellAnchor>
  <xdr:oneCellAnchor>
    <xdr:from>
      <xdr:col>1</xdr:col>
      <xdr:colOff>266700</xdr:colOff>
      <xdr:row>10</xdr:row>
      <xdr:rowOff>142875</xdr:rowOff>
    </xdr:from>
    <xdr:ext cx="643120" cy="762000"/>
    <xdr:pic>
      <xdr:nvPicPr>
        <xdr:cNvPr id="23" name="Рисунок 22">
          <a:extLst>
            <a:ext uri="{FF2B5EF4-FFF2-40B4-BE49-F238E27FC236}">
              <a16:creationId xmlns:a16="http://schemas.microsoft.com/office/drawing/2014/main" id="{A2EC8804-5B6B-41AD-803E-1A23F67C6763}"/>
            </a:ext>
          </a:extLst>
        </xdr:cNvPr>
        <xdr:cNvPicPr>
          <a:picLocks noChangeAspect="1"/>
        </xdr:cNvPicPr>
      </xdr:nvPicPr>
      <xdr:blipFill>
        <a:blip xmlns:r="http://schemas.openxmlformats.org/officeDocument/2006/relationships" r:embed="rId11" cstate="screen">
          <a:extLst>
            <a:ext uri="{28A0092B-C50C-407E-A947-70E740481C1C}">
              <a14:useLocalDpi xmlns:a14="http://schemas.microsoft.com/office/drawing/2010/main"/>
            </a:ext>
          </a:extLst>
        </a:blip>
        <a:stretch>
          <a:fillRect/>
        </a:stretch>
      </xdr:blipFill>
      <xdr:spPr>
        <a:xfrm>
          <a:off x="1085850" y="12811125"/>
          <a:ext cx="643120" cy="762000"/>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1</xdr:col>
      <xdr:colOff>440191</xdr:colOff>
      <xdr:row>1</xdr:row>
      <xdr:rowOff>408214</xdr:rowOff>
    </xdr:from>
    <xdr:ext cx="948416" cy="868202"/>
    <xdr:pic>
      <xdr:nvPicPr>
        <xdr:cNvPr id="23" name="Picture 31">
          <a:extLst>
            <a:ext uri="{FF2B5EF4-FFF2-40B4-BE49-F238E27FC236}">
              <a16:creationId xmlns:a16="http://schemas.microsoft.com/office/drawing/2014/main" id="{8E3251FD-0D5B-4D81-B8FB-122ACF5A8A69}"/>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459366" y="77055889"/>
          <a:ext cx="948416" cy="868202"/>
        </a:xfrm>
        <a:prstGeom prst="rect">
          <a:avLst/>
        </a:prstGeom>
      </xdr:spPr>
    </xdr:pic>
    <xdr:clientData/>
  </xdr:oneCellAnchor>
  <xdr:oneCellAnchor>
    <xdr:from>
      <xdr:col>1</xdr:col>
      <xdr:colOff>0</xdr:colOff>
      <xdr:row>2</xdr:row>
      <xdr:rowOff>0</xdr:rowOff>
    </xdr:from>
    <xdr:ext cx="304800" cy="304800"/>
    <xdr:sp macro="" textlink="">
      <xdr:nvSpPr>
        <xdr:cNvPr id="24" name="AutoShape 1">
          <a:extLst>
            <a:ext uri="{FF2B5EF4-FFF2-40B4-BE49-F238E27FC236}">
              <a16:creationId xmlns:a16="http://schemas.microsoft.com/office/drawing/2014/main" id="{1FF15F4B-49BE-47D7-8F7C-9AB222E62CBC}"/>
            </a:ext>
          </a:extLst>
        </xdr:cNvPr>
        <xdr:cNvSpPr>
          <a:spLocks noChangeAspect="1" noChangeArrowheads="1"/>
        </xdr:cNvSpPr>
      </xdr:nvSpPr>
      <xdr:spPr bwMode="auto">
        <a:xfrm>
          <a:off x="1019175" y="78057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204107</xdr:colOff>
      <xdr:row>2</xdr:row>
      <xdr:rowOff>312964</xdr:rowOff>
    </xdr:from>
    <xdr:ext cx="1337631" cy="999702"/>
    <xdr:pic>
      <xdr:nvPicPr>
        <xdr:cNvPr id="25" name="Picture 34">
          <a:extLst>
            <a:ext uri="{FF2B5EF4-FFF2-40B4-BE49-F238E27FC236}">
              <a16:creationId xmlns:a16="http://schemas.microsoft.com/office/drawing/2014/main" id="{F94CC660-8610-4A97-8BAD-1B42AC29227D}"/>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223282" y="78370339"/>
          <a:ext cx="1337631" cy="999702"/>
        </a:xfrm>
        <a:prstGeom prst="rect">
          <a:avLst/>
        </a:prstGeom>
      </xdr:spPr>
    </xdr:pic>
    <xdr:clientData/>
  </xdr:oneCellAnchor>
  <xdr:oneCellAnchor>
    <xdr:from>
      <xdr:col>1</xdr:col>
      <xdr:colOff>122462</xdr:colOff>
      <xdr:row>3</xdr:row>
      <xdr:rowOff>290552</xdr:rowOff>
    </xdr:from>
    <xdr:ext cx="1445549" cy="1031742"/>
    <xdr:pic>
      <xdr:nvPicPr>
        <xdr:cNvPr id="26" name="Picture 51">
          <a:extLst>
            <a:ext uri="{FF2B5EF4-FFF2-40B4-BE49-F238E27FC236}">
              <a16:creationId xmlns:a16="http://schemas.microsoft.com/office/drawing/2014/main" id="{9D3CCC25-C969-4AE2-BF3A-539387AC1201}"/>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671550" y="3573876"/>
          <a:ext cx="1445549" cy="1031742"/>
        </a:xfrm>
        <a:prstGeom prst="rect">
          <a:avLst/>
        </a:prstGeom>
      </xdr:spPr>
    </xdr:pic>
    <xdr:clientData/>
  </xdr:oneCellAnchor>
  <xdr:oneCellAnchor>
    <xdr:from>
      <xdr:col>1</xdr:col>
      <xdr:colOff>33618</xdr:colOff>
      <xdr:row>5</xdr:row>
      <xdr:rowOff>33617</xdr:rowOff>
    </xdr:from>
    <xdr:ext cx="1419844" cy="1057382"/>
    <xdr:pic>
      <xdr:nvPicPr>
        <xdr:cNvPr id="27" name="Picture 4101">
          <a:extLst>
            <a:ext uri="{FF2B5EF4-FFF2-40B4-BE49-F238E27FC236}">
              <a16:creationId xmlns:a16="http://schemas.microsoft.com/office/drawing/2014/main" id="{6B8D67A6-AF0F-4792-9383-C44E895FED35}"/>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582706" y="6275293"/>
          <a:ext cx="1419844" cy="1057382"/>
        </a:xfrm>
        <a:prstGeom prst="rect">
          <a:avLst/>
        </a:prstGeom>
      </xdr:spPr>
    </xdr:pic>
    <xdr:clientData/>
  </xdr:oneCellAnchor>
  <xdr:oneCellAnchor>
    <xdr:from>
      <xdr:col>1</xdr:col>
      <xdr:colOff>433524</xdr:colOff>
      <xdr:row>6</xdr:row>
      <xdr:rowOff>38100</xdr:rowOff>
    </xdr:from>
    <xdr:ext cx="788428" cy="1314376"/>
    <xdr:pic>
      <xdr:nvPicPr>
        <xdr:cNvPr id="33" name="Рисунок 32">
          <a:extLst>
            <a:ext uri="{FF2B5EF4-FFF2-40B4-BE49-F238E27FC236}">
              <a16:creationId xmlns:a16="http://schemas.microsoft.com/office/drawing/2014/main" id="{AFC45750-8503-4288-BED2-1EC69F64F81C}"/>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452699" y="82915125"/>
          <a:ext cx="788428" cy="1314376"/>
        </a:xfrm>
        <a:prstGeom prst="rect">
          <a:avLst/>
        </a:prstGeom>
      </xdr:spPr>
    </xdr:pic>
    <xdr:clientData/>
  </xdr:oneCellAnchor>
  <xdr:oneCellAnchor>
    <xdr:from>
      <xdr:col>1</xdr:col>
      <xdr:colOff>65389</xdr:colOff>
      <xdr:row>7</xdr:row>
      <xdr:rowOff>227957</xdr:rowOff>
    </xdr:from>
    <xdr:ext cx="1403033" cy="1284837"/>
    <xdr:pic>
      <xdr:nvPicPr>
        <xdr:cNvPr id="34" name="Рисунок 33">
          <a:extLst>
            <a:ext uri="{FF2B5EF4-FFF2-40B4-BE49-F238E27FC236}">
              <a16:creationId xmlns:a16="http://schemas.microsoft.com/office/drawing/2014/main" id="{8B16BABC-4AD2-488E-8076-6D3FCD9F470F}"/>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614477" y="9203869"/>
          <a:ext cx="1403033" cy="1284837"/>
        </a:xfrm>
        <a:prstGeom prst="rect">
          <a:avLst/>
        </a:prstGeom>
      </xdr:spPr>
    </xdr:pic>
    <xdr:clientData/>
  </xdr:oneCellAnchor>
  <xdr:oneCellAnchor>
    <xdr:from>
      <xdr:col>1</xdr:col>
      <xdr:colOff>209041</xdr:colOff>
      <xdr:row>8</xdr:row>
      <xdr:rowOff>80072</xdr:rowOff>
    </xdr:from>
    <xdr:ext cx="1135666" cy="994716"/>
    <xdr:pic>
      <xdr:nvPicPr>
        <xdr:cNvPr id="35" name="Рисунок 34">
          <a:extLst>
            <a:ext uri="{FF2B5EF4-FFF2-40B4-BE49-F238E27FC236}">
              <a16:creationId xmlns:a16="http://schemas.microsoft.com/office/drawing/2014/main" id="{C22845E4-38D1-4B48-8182-6C6154B29EBA}"/>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758129" y="11241131"/>
          <a:ext cx="1135666" cy="994716"/>
        </a:xfrm>
        <a:prstGeom prst="rect">
          <a:avLst/>
        </a:prstGeom>
      </xdr:spPr>
    </xdr:pic>
    <xdr:clientData/>
  </xdr:oneCellAnchor>
  <xdr:oneCellAnchor>
    <xdr:from>
      <xdr:col>1</xdr:col>
      <xdr:colOff>142418</xdr:colOff>
      <xdr:row>9</xdr:row>
      <xdr:rowOff>147918</xdr:rowOff>
    </xdr:from>
    <xdr:ext cx="1170900" cy="759759"/>
    <xdr:pic>
      <xdr:nvPicPr>
        <xdr:cNvPr id="36" name="Рисунок 35">
          <a:extLst>
            <a:ext uri="{FF2B5EF4-FFF2-40B4-BE49-F238E27FC236}">
              <a16:creationId xmlns:a16="http://schemas.microsoft.com/office/drawing/2014/main" id="{66EC4185-905E-48EB-B13E-8A28DDC7F139}"/>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691506" y="12586447"/>
          <a:ext cx="1170900" cy="759759"/>
        </a:xfrm>
        <a:prstGeom prst="rect">
          <a:avLst/>
        </a:prstGeom>
      </xdr:spPr>
    </xdr:pic>
    <xdr:clientData/>
  </xdr:oneCellAnchor>
  <xdr:oneCellAnchor>
    <xdr:from>
      <xdr:col>1</xdr:col>
      <xdr:colOff>169239</xdr:colOff>
      <xdr:row>10</xdr:row>
      <xdr:rowOff>325583</xdr:rowOff>
    </xdr:from>
    <xdr:ext cx="1302301" cy="963093"/>
    <xdr:pic>
      <xdr:nvPicPr>
        <xdr:cNvPr id="37" name="Рисунок 36">
          <a:extLst>
            <a:ext uri="{FF2B5EF4-FFF2-40B4-BE49-F238E27FC236}">
              <a16:creationId xmlns:a16="http://schemas.microsoft.com/office/drawing/2014/main" id="{E02E10D3-6BD3-45F3-8401-63F1FB774A2D}"/>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718327" y="13862289"/>
          <a:ext cx="1302301" cy="963093"/>
        </a:xfrm>
        <a:prstGeom prst="rect">
          <a:avLst/>
        </a:prstGeom>
      </xdr:spPr>
    </xdr:pic>
    <xdr:clientData/>
  </xdr:oneCellAnchor>
  <xdr:oneCellAnchor>
    <xdr:from>
      <xdr:col>0</xdr:col>
      <xdr:colOff>456753</xdr:colOff>
      <xdr:row>3</xdr:row>
      <xdr:rowOff>1730300</xdr:rowOff>
    </xdr:from>
    <xdr:ext cx="1824752" cy="1176337"/>
    <xdr:pic>
      <xdr:nvPicPr>
        <xdr:cNvPr id="38" name="Рисунок 37">
          <a:extLst>
            <a:ext uri="{FF2B5EF4-FFF2-40B4-BE49-F238E27FC236}">
              <a16:creationId xmlns:a16="http://schemas.microsoft.com/office/drawing/2014/main" id="{1C743DE5-1E60-4413-AEFE-B7CDDA372891}"/>
            </a:ext>
          </a:extLst>
        </xdr:cNvPr>
        <xdr:cNvPicPr>
          <a:picLocks noChangeAspect="1" noChangeArrowheads="1"/>
        </xdr:cNvPicPr>
      </xdr:nvPicPr>
      <xdr:blipFill>
        <a:blip xmlns:r="http://schemas.openxmlformats.org/officeDocument/2006/relationships" r:embed="rId10" cstate="email">
          <a:extLst>
            <a:ext uri="{28A0092B-C50C-407E-A947-70E740481C1C}">
              <a14:useLocalDpi xmlns:a14="http://schemas.microsoft.com/office/drawing/2010/main"/>
            </a:ext>
          </a:extLst>
        </a:blip>
        <a:srcRect/>
        <a:stretch>
          <a:fillRect/>
        </a:stretch>
      </xdr:blipFill>
      <xdr:spPr bwMode="auto">
        <a:xfrm>
          <a:off x="456753" y="5013624"/>
          <a:ext cx="1824752" cy="117633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11</xdr:row>
      <xdr:rowOff>0</xdr:rowOff>
    </xdr:from>
    <xdr:to>
      <xdr:col>1</xdr:col>
      <xdr:colOff>304800</xdr:colOff>
      <xdr:row>11</xdr:row>
      <xdr:rowOff>306481</xdr:rowOff>
    </xdr:to>
    <xdr:sp macro="" textlink="">
      <xdr:nvSpPr>
        <xdr:cNvPr id="40" name="AutoShape 26" descr="ОПОП 124-7, 12В (корпус бело-красный): Оповещатель охранно-пожарный  комбинированный свето-звуковой">
          <a:extLst>
            <a:ext uri="{FF2B5EF4-FFF2-40B4-BE49-F238E27FC236}">
              <a16:creationId xmlns:a16="http://schemas.microsoft.com/office/drawing/2014/main" id="{B30FFBF1-CD06-4463-BA52-CAD1B5C9635C}"/>
            </a:ext>
          </a:extLst>
        </xdr:cNvPr>
        <xdr:cNvSpPr>
          <a:spLocks noChangeAspect="1" noChangeArrowheads="1"/>
        </xdr:cNvSpPr>
      </xdr:nvSpPr>
      <xdr:spPr bwMode="auto">
        <a:xfrm>
          <a:off x="1019175" y="74295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336176</xdr:colOff>
      <xdr:row>11</xdr:row>
      <xdr:rowOff>67235</xdr:rowOff>
    </xdr:from>
    <xdr:to>
      <xdr:col>1</xdr:col>
      <xdr:colOff>1445604</xdr:colOff>
      <xdr:row>11</xdr:row>
      <xdr:rowOff>1169501</xdr:rowOff>
    </xdr:to>
    <xdr:pic>
      <xdr:nvPicPr>
        <xdr:cNvPr id="41" name="Рисунок 40" descr="ОПОП 124-7 Оповещатель охранно-пожарный свето-звуковой - ООО 'БиК' -  проектирование и монтаж систем безопасности">
          <a:extLst>
            <a:ext uri="{FF2B5EF4-FFF2-40B4-BE49-F238E27FC236}">
              <a16:creationId xmlns:a16="http://schemas.microsoft.com/office/drawing/2014/main" id="{774F3F98-7CA8-4A16-A27F-84C48CE48E5C}"/>
            </a:ext>
          </a:extLst>
        </xdr:cNvPr>
        <xdr:cNvPicPr>
          <a:picLocks noChangeAspect="1" noChangeArrowheads="1"/>
        </xdr:cNvPicPr>
      </xdr:nvPicPr>
      <xdr:blipFill>
        <a:blip xmlns:r="http://schemas.openxmlformats.org/officeDocument/2006/relationships" r:embed="rId11" cstate="email">
          <a:extLst>
            <a:ext uri="{28A0092B-C50C-407E-A947-70E740481C1C}">
              <a14:useLocalDpi xmlns:a14="http://schemas.microsoft.com/office/drawing/2010/main"/>
            </a:ext>
          </a:extLst>
        </a:blip>
        <a:srcRect/>
        <a:stretch>
          <a:fillRect/>
        </a:stretch>
      </xdr:blipFill>
      <xdr:spPr bwMode="auto">
        <a:xfrm>
          <a:off x="1355351" y="74362235"/>
          <a:ext cx="1109428" cy="10972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304800</xdr:colOff>
      <xdr:row>12</xdr:row>
      <xdr:rowOff>306480</xdr:rowOff>
    </xdr:to>
    <xdr:sp macro="" textlink="">
      <xdr:nvSpPr>
        <xdr:cNvPr id="42" name="AutoShape 11" descr="Извещатель пожарный дымовой оптико-электронный автономный ИП 212-142 в  Москве – купить по низкой цене в интернет-магазине Леруа Мерлен">
          <a:extLst>
            <a:ext uri="{FF2B5EF4-FFF2-40B4-BE49-F238E27FC236}">
              <a16:creationId xmlns:a16="http://schemas.microsoft.com/office/drawing/2014/main" id="{4C2D9FA5-0B37-4CBC-8790-A59A94AE53E3}"/>
            </a:ext>
          </a:extLst>
        </xdr:cNvPr>
        <xdr:cNvSpPr>
          <a:spLocks noChangeAspect="1" noChangeArrowheads="1"/>
        </xdr:cNvSpPr>
      </xdr:nvSpPr>
      <xdr:spPr bwMode="auto">
        <a:xfrm>
          <a:off x="1019175" y="49911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280147</xdr:colOff>
      <xdr:row>12</xdr:row>
      <xdr:rowOff>56030</xdr:rowOff>
    </xdr:from>
    <xdr:to>
      <xdr:col>1</xdr:col>
      <xdr:colOff>1232647</xdr:colOff>
      <xdr:row>12</xdr:row>
      <xdr:rowOff>897012</xdr:rowOff>
    </xdr:to>
    <xdr:pic>
      <xdr:nvPicPr>
        <xdr:cNvPr id="43" name="Рисунок 42" descr="Купить Извещатель пожарный дымовой автономный ООО «ТД Рубеж» ИП 212-142 в  Минске с бесплатной доставкой">
          <a:extLst>
            <a:ext uri="{FF2B5EF4-FFF2-40B4-BE49-F238E27FC236}">
              <a16:creationId xmlns:a16="http://schemas.microsoft.com/office/drawing/2014/main" id="{97D53B04-44C3-491E-AB84-0C36CA6E8059}"/>
            </a:ext>
          </a:extLst>
        </xdr:cNvPr>
        <xdr:cNvPicPr>
          <a:picLocks noChangeAspect="1" noChangeArrowheads="1"/>
        </xdr:cNvPicPr>
      </xdr:nvPicPr>
      <xdr:blipFill>
        <a:blip xmlns:r="http://schemas.openxmlformats.org/officeDocument/2006/relationships" r:embed="rId12" cstate="email">
          <a:extLst>
            <a:ext uri="{28A0092B-C50C-407E-A947-70E740481C1C}">
              <a14:useLocalDpi xmlns:a14="http://schemas.microsoft.com/office/drawing/2010/main"/>
            </a:ext>
          </a:extLst>
        </a:blip>
        <a:srcRect/>
        <a:stretch>
          <a:fillRect/>
        </a:stretch>
      </xdr:blipFill>
      <xdr:spPr bwMode="auto">
        <a:xfrm>
          <a:off x="829235" y="16864854"/>
          <a:ext cx="952500" cy="8409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304800</xdr:colOff>
      <xdr:row>14</xdr:row>
      <xdr:rowOff>304800</xdr:rowOff>
    </xdr:to>
    <xdr:sp macro="" textlink="">
      <xdr:nvSpPr>
        <xdr:cNvPr id="44" name="AutoShape 13" descr="Купить извещатель пожарный дымовой ИП 212 45 Рубеж - ПК Пульс">
          <a:extLst>
            <a:ext uri="{FF2B5EF4-FFF2-40B4-BE49-F238E27FC236}">
              <a16:creationId xmlns:a16="http://schemas.microsoft.com/office/drawing/2014/main" id="{D1BD003C-C60E-4C7E-AB58-D783AC93AFCD}"/>
            </a:ext>
          </a:extLst>
        </xdr:cNvPr>
        <xdr:cNvSpPr>
          <a:spLocks noChangeAspect="1" noChangeArrowheads="1"/>
        </xdr:cNvSpPr>
      </xdr:nvSpPr>
      <xdr:spPr bwMode="auto">
        <a:xfrm>
          <a:off x="1019175" y="5234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369794</xdr:colOff>
      <xdr:row>14</xdr:row>
      <xdr:rowOff>52505</xdr:rowOff>
    </xdr:from>
    <xdr:to>
      <xdr:col>1</xdr:col>
      <xdr:colOff>1089102</xdr:colOff>
      <xdr:row>14</xdr:row>
      <xdr:rowOff>773207</xdr:rowOff>
    </xdr:to>
    <xdr:pic>
      <xdr:nvPicPr>
        <xdr:cNvPr id="45" name="Рисунок 44" descr="Извещатель дымовой ДИП 45 купить, цены в Екатеринбурге">
          <a:extLst>
            <a:ext uri="{FF2B5EF4-FFF2-40B4-BE49-F238E27FC236}">
              <a16:creationId xmlns:a16="http://schemas.microsoft.com/office/drawing/2014/main" id="{2BB40FC8-152F-456C-A6A8-7A6E1C8C86CE}"/>
            </a:ext>
          </a:extLst>
        </xdr:cNvPr>
        <xdr:cNvPicPr>
          <a:picLocks noChangeAspect="1" noChangeArrowheads="1"/>
        </xdr:cNvPicPr>
      </xdr:nvPicPr>
      <xdr:blipFill>
        <a:blip xmlns:r="http://schemas.openxmlformats.org/officeDocument/2006/relationships" r:embed="rId13" cstate="email">
          <a:extLst>
            <a:ext uri="{28A0092B-C50C-407E-A947-70E740481C1C}">
              <a14:useLocalDpi xmlns:a14="http://schemas.microsoft.com/office/drawing/2010/main"/>
            </a:ext>
          </a:extLst>
        </a:blip>
        <a:srcRect/>
        <a:stretch>
          <a:fillRect/>
        </a:stretch>
      </xdr:blipFill>
      <xdr:spPr bwMode="auto">
        <a:xfrm>
          <a:off x="918882" y="18833564"/>
          <a:ext cx="719308" cy="7207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358587</xdr:colOff>
      <xdr:row>15</xdr:row>
      <xdr:rowOff>28670</xdr:rowOff>
    </xdr:from>
    <xdr:to>
      <xdr:col>1</xdr:col>
      <xdr:colOff>1264440</xdr:colOff>
      <xdr:row>15</xdr:row>
      <xdr:rowOff>986117</xdr:rowOff>
    </xdr:to>
    <xdr:pic>
      <xdr:nvPicPr>
        <xdr:cNvPr id="46" name="Рисунок 45" descr="ИП 212-64 прот. R3">
          <a:extLst>
            <a:ext uri="{FF2B5EF4-FFF2-40B4-BE49-F238E27FC236}">
              <a16:creationId xmlns:a16="http://schemas.microsoft.com/office/drawing/2014/main" id="{9182CBB1-63DF-4EF7-A087-9100D9AB6D4E}"/>
            </a:ext>
          </a:extLst>
        </xdr:cNvPr>
        <xdr:cNvPicPr>
          <a:picLocks noChangeAspect="1" noChangeArrowheads="1"/>
        </xdr:cNvPicPr>
      </xdr:nvPicPr>
      <xdr:blipFill>
        <a:blip xmlns:r="http://schemas.openxmlformats.org/officeDocument/2006/relationships" r:embed="rId14" cstate="email">
          <a:extLst>
            <a:ext uri="{28A0092B-C50C-407E-A947-70E740481C1C}">
              <a14:useLocalDpi xmlns:a14="http://schemas.microsoft.com/office/drawing/2010/main"/>
            </a:ext>
          </a:extLst>
        </a:blip>
        <a:srcRect/>
        <a:stretch>
          <a:fillRect/>
        </a:stretch>
      </xdr:blipFill>
      <xdr:spPr bwMode="auto">
        <a:xfrm>
          <a:off x="907675" y="19863082"/>
          <a:ext cx="905853" cy="9574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235324</xdr:colOff>
      <xdr:row>13</xdr:row>
      <xdr:rowOff>246529</xdr:rowOff>
    </xdr:from>
    <xdr:to>
      <xdr:col>1</xdr:col>
      <xdr:colOff>1503027</xdr:colOff>
      <xdr:row>13</xdr:row>
      <xdr:rowOff>1591235</xdr:rowOff>
    </xdr:to>
    <xdr:pic>
      <xdr:nvPicPr>
        <xdr:cNvPr id="47" name="Рисунок 46" descr="Извещатель дымовой оптико-электронный ИП 212-187">
          <a:extLst>
            <a:ext uri="{FF2B5EF4-FFF2-40B4-BE49-F238E27FC236}">
              <a16:creationId xmlns:a16="http://schemas.microsoft.com/office/drawing/2014/main" id="{93DA451E-9C98-4819-A182-C19C4318DBCA}"/>
            </a:ext>
          </a:extLst>
        </xdr:cNvPr>
        <xdr:cNvPicPr>
          <a:picLocks noChangeAspect="1" noChangeArrowheads="1"/>
        </xdr:cNvPicPr>
      </xdr:nvPicPr>
      <xdr:blipFill>
        <a:blip xmlns:r="http://schemas.openxmlformats.org/officeDocument/2006/relationships" r:embed="rId15" cstate="email">
          <a:extLst>
            <a:ext uri="{28A0092B-C50C-407E-A947-70E740481C1C}">
              <a14:useLocalDpi xmlns:a14="http://schemas.microsoft.com/office/drawing/2010/main"/>
            </a:ext>
          </a:extLst>
        </a:blip>
        <a:srcRect/>
        <a:stretch>
          <a:fillRect/>
        </a:stretch>
      </xdr:blipFill>
      <xdr:spPr bwMode="auto">
        <a:xfrm>
          <a:off x="784412" y="19778382"/>
          <a:ext cx="1267703" cy="1344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363683</xdr:colOff>
      <xdr:row>16</xdr:row>
      <xdr:rowOff>84008</xdr:rowOff>
    </xdr:from>
    <xdr:to>
      <xdr:col>1</xdr:col>
      <xdr:colOff>1238421</xdr:colOff>
      <xdr:row>16</xdr:row>
      <xdr:rowOff>963706</xdr:rowOff>
    </xdr:to>
    <xdr:pic>
      <xdr:nvPicPr>
        <xdr:cNvPr id="48" name="Рисунок 47" descr="Извещатели пожарные ручные ИПР 513 10 цены">
          <a:extLst>
            <a:ext uri="{FF2B5EF4-FFF2-40B4-BE49-F238E27FC236}">
              <a16:creationId xmlns:a16="http://schemas.microsoft.com/office/drawing/2014/main" id="{DA3EE882-E383-471E-9F97-8ECD16543B8E}"/>
            </a:ext>
          </a:extLst>
        </xdr:cNvPr>
        <xdr:cNvPicPr>
          <a:picLocks noChangeAspect="1" noChangeArrowheads="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a:fillRect/>
        </a:stretch>
      </xdr:blipFill>
      <xdr:spPr bwMode="auto">
        <a:xfrm>
          <a:off x="912771" y="24882626"/>
          <a:ext cx="874738" cy="8796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268140</xdr:colOff>
      <xdr:row>1</xdr:row>
      <xdr:rowOff>410617</xdr:rowOff>
    </xdr:from>
    <xdr:to>
      <xdr:col>1</xdr:col>
      <xdr:colOff>1019583</xdr:colOff>
      <xdr:row>1</xdr:row>
      <xdr:rowOff>1109383</xdr:rowOff>
    </xdr:to>
    <xdr:pic>
      <xdr:nvPicPr>
        <xdr:cNvPr id="6" name="Рисунок 5">
          <a:extLst>
            <a:ext uri="{FF2B5EF4-FFF2-40B4-BE49-F238E27FC236}">
              <a16:creationId xmlns:a16="http://schemas.microsoft.com/office/drawing/2014/main" id="{9BA99F54-8545-44E8-8C39-15CB9CB9A494}"/>
            </a:ext>
          </a:extLst>
        </xdr:cNvPr>
        <xdr:cNvPicPr>
          <a:picLocks noChangeAspect="1"/>
        </xdr:cNvPicPr>
      </xdr:nvPicPr>
      <xdr:blipFill>
        <a:blip xmlns:r="http://schemas.openxmlformats.org/officeDocument/2006/relationships" r:embed="rId1"/>
        <a:stretch>
          <a:fillRect/>
        </a:stretch>
      </xdr:blipFill>
      <xdr:spPr>
        <a:xfrm>
          <a:off x="1187022" y="601117"/>
          <a:ext cx="751443" cy="698766"/>
        </a:xfrm>
        <a:prstGeom prst="rect">
          <a:avLst/>
        </a:prstGeom>
      </xdr:spPr>
    </xdr:pic>
    <xdr:clientData/>
  </xdr:twoCellAnchor>
  <xdr:twoCellAnchor editAs="oneCell">
    <xdr:from>
      <xdr:col>1</xdr:col>
      <xdr:colOff>172891</xdr:colOff>
      <xdr:row>2</xdr:row>
      <xdr:rowOff>283349</xdr:rowOff>
    </xdr:from>
    <xdr:to>
      <xdr:col>1</xdr:col>
      <xdr:colOff>1101539</xdr:colOff>
      <xdr:row>2</xdr:row>
      <xdr:rowOff>1193003</xdr:rowOff>
    </xdr:to>
    <xdr:pic>
      <xdr:nvPicPr>
        <xdr:cNvPr id="7" name="Рисунок 6">
          <a:extLst>
            <a:ext uri="{FF2B5EF4-FFF2-40B4-BE49-F238E27FC236}">
              <a16:creationId xmlns:a16="http://schemas.microsoft.com/office/drawing/2014/main" id="{61F3E0A9-8DAD-4FF5-8CC0-B0ADADF3B1A6}"/>
            </a:ext>
          </a:extLst>
        </xdr:cNvPr>
        <xdr:cNvPicPr>
          <a:picLocks noChangeAspect="1"/>
        </xdr:cNvPicPr>
      </xdr:nvPicPr>
      <xdr:blipFill>
        <a:blip xmlns:r="http://schemas.openxmlformats.org/officeDocument/2006/relationships" r:embed="rId2"/>
        <a:stretch>
          <a:fillRect/>
        </a:stretch>
      </xdr:blipFill>
      <xdr:spPr>
        <a:xfrm>
          <a:off x="1091773" y="2098702"/>
          <a:ext cx="928648" cy="909654"/>
        </a:xfrm>
        <a:prstGeom prst="rect">
          <a:avLst/>
        </a:prstGeom>
      </xdr:spPr>
    </xdr:pic>
    <xdr:clientData/>
  </xdr:twoCellAnchor>
  <xdr:twoCellAnchor editAs="oneCell">
    <xdr:from>
      <xdr:col>1</xdr:col>
      <xdr:colOff>180896</xdr:colOff>
      <xdr:row>3</xdr:row>
      <xdr:rowOff>997324</xdr:rowOff>
    </xdr:from>
    <xdr:to>
      <xdr:col>1</xdr:col>
      <xdr:colOff>1412298</xdr:colOff>
      <xdr:row>3</xdr:row>
      <xdr:rowOff>1837766</xdr:rowOff>
    </xdr:to>
    <xdr:pic>
      <xdr:nvPicPr>
        <xdr:cNvPr id="8" name="Рисунок 7">
          <a:extLst>
            <a:ext uri="{FF2B5EF4-FFF2-40B4-BE49-F238E27FC236}">
              <a16:creationId xmlns:a16="http://schemas.microsoft.com/office/drawing/2014/main" id="{7BBAE7F0-DE59-4CAF-BBEA-6BF76856179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a:ext>
          </a:extLst>
        </a:blip>
        <a:srcRect/>
        <a:stretch>
          <a:fillRect/>
        </a:stretch>
      </xdr:blipFill>
      <xdr:spPr bwMode="auto">
        <a:xfrm>
          <a:off x="729984" y="4437530"/>
          <a:ext cx="1231402" cy="8404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149679</xdr:colOff>
      <xdr:row>4</xdr:row>
      <xdr:rowOff>217714</xdr:rowOff>
    </xdr:from>
    <xdr:to>
      <xdr:col>1</xdr:col>
      <xdr:colOff>1484219</xdr:colOff>
      <xdr:row>4</xdr:row>
      <xdr:rowOff>1613647</xdr:rowOff>
    </xdr:to>
    <xdr:pic>
      <xdr:nvPicPr>
        <xdr:cNvPr id="9" name="Рисунок 8">
          <a:extLst>
            <a:ext uri="{FF2B5EF4-FFF2-40B4-BE49-F238E27FC236}">
              <a16:creationId xmlns:a16="http://schemas.microsoft.com/office/drawing/2014/main" id="{07DEBACA-6CE7-4981-AF70-B29C5984BAAE}"/>
            </a:ext>
          </a:extLst>
        </xdr:cNvPr>
        <xdr:cNvPicPr>
          <a:picLocks noChangeAspect="1"/>
        </xdr:cNvPicPr>
      </xdr:nvPicPr>
      <xdr:blipFill>
        <a:blip xmlns:r="http://schemas.openxmlformats.org/officeDocument/2006/relationships" r:embed="rId4"/>
        <a:stretch>
          <a:fillRect/>
        </a:stretch>
      </xdr:blipFill>
      <xdr:spPr>
        <a:xfrm>
          <a:off x="698767" y="7378273"/>
          <a:ext cx="1334540" cy="1395933"/>
        </a:xfrm>
        <a:prstGeom prst="rect">
          <a:avLst/>
        </a:prstGeom>
      </xdr:spPr>
    </xdr:pic>
    <xdr:clientData/>
  </xdr:twoCellAnchor>
  <xdr:twoCellAnchor editAs="oneCell">
    <xdr:from>
      <xdr:col>1</xdr:col>
      <xdr:colOff>565097</xdr:colOff>
      <xdr:row>5</xdr:row>
      <xdr:rowOff>86446</xdr:rowOff>
    </xdr:from>
    <xdr:to>
      <xdr:col>1</xdr:col>
      <xdr:colOff>1165413</xdr:colOff>
      <xdr:row>5</xdr:row>
      <xdr:rowOff>762000</xdr:rowOff>
    </xdr:to>
    <xdr:pic>
      <xdr:nvPicPr>
        <xdr:cNvPr id="10" name="Рисунок 9">
          <a:extLst>
            <a:ext uri="{FF2B5EF4-FFF2-40B4-BE49-F238E27FC236}">
              <a16:creationId xmlns:a16="http://schemas.microsoft.com/office/drawing/2014/main" id="{A5E018CD-DC58-436E-94E1-62B13D9F5C1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a:ext>
          </a:extLst>
        </a:blip>
        <a:stretch>
          <a:fillRect/>
        </a:stretch>
      </xdr:blipFill>
      <xdr:spPr>
        <a:xfrm>
          <a:off x="1114185" y="9678681"/>
          <a:ext cx="600316" cy="675554"/>
        </a:xfrm>
        <a:prstGeom prst="rect">
          <a:avLst/>
        </a:prstGeom>
      </xdr:spPr>
    </xdr:pic>
    <xdr:clientData/>
  </xdr:twoCellAnchor>
  <xdr:oneCellAnchor>
    <xdr:from>
      <xdr:col>1</xdr:col>
      <xdr:colOff>419100</xdr:colOff>
      <xdr:row>13</xdr:row>
      <xdr:rowOff>114301</xdr:rowOff>
    </xdr:from>
    <xdr:ext cx="762769" cy="688521"/>
    <xdr:pic>
      <xdr:nvPicPr>
        <xdr:cNvPr id="11" name="Рисунок 10">
          <a:extLst>
            <a:ext uri="{FF2B5EF4-FFF2-40B4-BE49-F238E27FC236}">
              <a16:creationId xmlns:a16="http://schemas.microsoft.com/office/drawing/2014/main" id="{428B79BB-3531-4034-8CE7-64E191F0127C}"/>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976993" y="26716265"/>
          <a:ext cx="762769" cy="688521"/>
        </a:xfrm>
        <a:prstGeom prst="rect">
          <a:avLst/>
        </a:prstGeom>
      </xdr:spPr>
    </xdr:pic>
    <xdr:clientData/>
  </xdr:oneCellAnchor>
  <xdr:oneCellAnchor>
    <xdr:from>
      <xdr:col>1</xdr:col>
      <xdr:colOff>95250</xdr:colOff>
      <xdr:row>7</xdr:row>
      <xdr:rowOff>437336</xdr:rowOff>
    </xdr:from>
    <xdr:ext cx="1238250" cy="624412"/>
    <xdr:pic>
      <xdr:nvPicPr>
        <xdr:cNvPr id="12" name="Рисунок 6" descr="С2000-БКИ 1.png">
          <a:extLst>
            <a:ext uri="{FF2B5EF4-FFF2-40B4-BE49-F238E27FC236}">
              <a16:creationId xmlns:a16="http://schemas.microsoft.com/office/drawing/2014/main" id="{96FC79BB-6E47-445F-97B7-7650159A1E95}"/>
            </a:ext>
          </a:extLst>
        </xdr:cNvPr>
        <xdr:cNvPicPr>
          <a:picLocks noChangeAspect="1"/>
        </xdr:cNvPicPr>
      </xdr:nvPicPr>
      <xdr:blipFill>
        <a:blip xmlns:r="http://schemas.openxmlformats.org/officeDocument/2006/relationships" r:embed="rId7" cstate="screen">
          <a:extLst>
            <a:ext uri="{28A0092B-C50C-407E-A947-70E740481C1C}">
              <a14:useLocalDpi xmlns:a14="http://schemas.microsoft.com/office/drawing/2010/main"/>
            </a:ext>
          </a:extLst>
        </a:blip>
        <a:srcRect/>
        <a:stretch>
          <a:fillRect/>
        </a:stretch>
      </xdr:blipFill>
      <xdr:spPr bwMode="auto">
        <a:xfrm>
          <a:off x="653143" y="13105586"/>
          <a:ext cx="1238250" cy="62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64226</xdr:colOff>
      <xdr:row>8</xdr:row>
      <xdr:rowOff>522789</xdr:rowOff>
    </xdr:from>
    <xdr:ext cx="1440093" cy="715462"/>
    <xdr:pic>
      <xdr:nvPicPr>
        <xdr:cNvPr id="13" name="Рисунок 6" descr="С2000-БКИ 1.png">
          <a:extLst>
            <a:ext uri="{FF2B5EF4-FFF2-40B4-BE49-F238E27FC236}">
              <a16:creationId xmlns:a16="http://schemas.microsoft.com/office/drawing/2014/main" id="{3B86A82F-669B-4D81-A892-017F1AEF07AC}"/>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rcRect/>
        <a:stretch>
          <a:fillRect/>
        </a:stretch>
      </xdr:blipFill>
      <xdr:spPr bwMode="auto">
        <a:xfrm>
          <a:off x="622119" y="14973575"/>
          <a:ext cx="1440093" cy="715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122465</xdr:colOff>
      <xdr:row>9</xdr:row>
      <xdr:rowOff>340178</xdr:rowOff>
    </xdr:from>
    <xdr:ext cx="1317888" cy="734787"/>
    <xdr:pic>
      <xdr:nvPicPr>
        <xdr:cNvPr id="14" name="Рисунок 8" descr="С2000-СП1.png">
          <a:extLst>
            <a:ext uri="{FF2B5EF4-FFF2-40B4-BE49-F238E27FC236}">
              <a16:creationId xmlns:a16="http://schemas.microsoft.com/office/drawing/2014/main" id="{C57ECBD6-0199-43FD-BCB9-CAF76DE0E378}"/>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rcRect/>
        <a:stretch>
          <a:fillRect/>
        </a:stretch>
      </xdr:blipFill>
      <xdr:spPr bwMode="auto">
        <a:xfrm>
          <a:off x="680358" y="16573499"/>
          <a:ext cx="1317888" cy="7347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367392</xdr:colOff>
      <xdr:row>10</xdr:row>
      <xdr:rowOff>95250</xdr:rowOff>
    </xdr:from>
    <xdr:ext cx="535026" cy="693965"/>
    <xdr:pic>
      <xdr:nvPicPr>
        <xdr:cNvPr id="15" name="Рисунок 14">
          <a:extLst>
            <a:ext uri="{FF2B5EF4-FFF2-40B4-BE49-F238E27FC236}">
              <a16:creationId xmlns:a16="http://schemas.microsoft.com/office/drawing/2014/main" id="{DBB5143A-8CDF-4488-B63D-BF52CAE2511E}"/>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925285" y="17947821"/>
          <a:ext cx="535026" cy="693965"/>
        </a:xfrm>
        <a:prstGeom prst="rect">
          <a:avLst/>
        </a:prstGeom>
      </xdr:spPr>
    </xdr:pic>
    <xdr:clientData/>
  </xdr:oneCellAnchor>
  <xdr:oneCellAnchor>
    <xdr:from>
      <xdr:col>1</xdr:col>
      <xdr:colOff>68037</xdr:colOff>
      <xdr:row>11</xdr:row>
      <xdr:rowOff>462644</xdr:rowOff>
    </xdr:from>
    <xdr:ext cx="1487245" cy="1197428"/>
    <xdr:pic>
      <xdr:nvPicPr>
        <xdr:cNvPr id="16" name="Рисунок 15">
          <a:extLst>
            <a:ext uri="{FF2B5EF4-FFF2-40B4-BE49-F238E27FC236}">
              <a16:creationId xmlns:a16="http://schemas.microsoft.com/office/drawing/2014/main" id="{DB68EFA1-8DFD-43D2-9BA0-97824505C61F}"/>
            </a:ext>
          </a:extLst>
        </xdr:cNvPr>
        <xdr:cNvPicPr>
          <a:picLocks noChangeAspect="1"/>
        </xdr:cNvPicPr>
      </xdr:nvPicPr>
      <xdr:blipFill>
        <a:blip xmlns:r="http://schemas.openxmlformats.org/officeDocument/2006/relationships" r:embed="rId11"/>
        <a:stretch>
          <a:fillRect/>
        </a:stretch>
      </xdr:blipFill>
      <xdr:spPr>
        <a:xfrm>
          <a:off x="625930" y="19118037"/>
          <a:ext cx="1487245" cy="1197428"/>
        </a:xfrm>
        <a:prstGeom prst="rect">
          <a:avLst/>
        </a:prstGeom>
      </xdr:spPr>
    </xdr:pic>
    <xdr:clientData/>
  </xdr:oneCellAnchor>
  <xdr:oneCellAnchor>
    <xdr:from>
      <xdr:col>1</xdr:col>
      <xdr:colOff>435428</xdr:colOff>
      <xdr:row>14</xdr:row>
      <xdr:rowOff>122465</xdr:rowOff>
    </xdr:from>
    <xdr:ext cx="673495" cy="894261"/>
    <xdr:pic>
      <xdr:nvPicPr>
        <xdr:cNvPr id="17" name="Рисунок 16">
          <a:extLst>
            <a:ext uri="{FF2B5EF4-FFF2-40B4-BE49-F238E27FC236}">
              <a16:creationId xmlns:a16="http://schemas.microsoft.com/office/drawing/2014/main" id="{0D38997C-D53B-42E9-B57F-5DA0874A8C2C}"/>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993321" y="27690536"/>
          <a:ext cx="673495" cy="894261"/>
        </a:xfrm>
        <a:prstGeom prst="rect">
          <a:avLst/>
        </a:prstGeom>
      </xdr:spPr>
    </xdr:pic>
    <xdr:clientData/>
  </xdr:oneCellAnchor>
  <xdr:oneCellAnchor>
    <xdr:from>
      <xdr:col>1</xdr:col>
      <xdr:colOff>462643</xdr:colOff>
      <xdr:row>15</xdr:row>
      <xdr:rowOff>95250</xdr:rowOff>
    </xdr:from>
    <xdr:ext cx="655606" cy="927191"/>
    <xdr:pic>
      <xdr:nvPicPr>
        <xdr:cNvPr id="18" name="Рисунок 17">
          <a:extLst>
            <a:ext uri="{FF2B5EF4-FFF2-40B4-BE49-F238E27FC236}">
              <a16:creationId xmlns:a16="http://schemas.microsoft.com/office/drawing/2014/main" id="{3214E220-73DB-47AF-929C-EC617D12CCC6}"/>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020536" y="28711071"/>
          <a:ext cx="655606" cy="927191"/>
        </a:xfrm>
        <a:prstGeom prst="rect">
          <a:avLst/>
        </a:prstGeom>
      </xdr:spPr>
    </xdr:pic>
    <xdr:clientData/>
  </xdr:oneCellAnchor>
  <xdr:oneCellAnchor>
    <xdr:from>
      <xdr:col>1</xdr:col>
      <xdr:colOff>394607</xdr:colOff>
      <xdr:row>16</xdr:row>
      <xdr:rowOff>190500</xdr:rowOff>
    </xdr:from>
    <xdr:ext cx="845548" cy="746479"/>
    <xdr:pic>
      <xdr:nvPicPr>
        <xdr:cNvPr id="19" name="Рисунок 18">
          <a:extLst>
            <a:ext uri="{FF2B5EF4-FFF2-40B4-BE49-F238E27FC236}">
              <a16:creationId xmlns:a16="http://schemas.microsoft.com/office/drawing/2014/main" id="{80159E42-DD11-470F-9AA7-7C2084E93FCC}"/>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tretch>
          <a:fillRect/>
        </a:stretch>
      </xdr:blipFill>
      <xdr:spPr>
        <a:xfrm>
          <a:off x="1413782" y="100936425"/>
          <a:ext cx="845548" cy="746479"/>
        </a:xfrm>
        <a:prstGeom prst="rect">
          <a:avLst/>
        </a:prstGeom>
      </xdr:spPr>
    </xdr:pic>
    <xdr:clientData/>
  </xdr:oneCellAnchor>
  <xdr:oneCellAnchor>
    <xdr:from>
      <xdr:col>1</xdr:col>
      <xdr:colOff>326572</xdr:colOff>
      <xdr:row>17</xdr:row>
      <xdr:rowOff>108857</xdr:rowOff>
    </xdr:from>
    <xdr:ext cx="971244" cy="936716"/>
    <xdr:pic>
      <xdr:nvPicPr>
        <xdr:cNvPr id="20" name="Рисунок 19">
          <a:extLst>
            <a:ext uri="{FF2B5EF4-FFF2-40B4-BE49-F238E27FC236}">
              <a16:creationId xmlns:a16="http://schemas.microsoft.com/office/drawing/2014/main" id="{0B60CBFC-1B62-44DA-99EB-43F9E365D9AF}"/>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345747" y="101931107"/>
          <a:ext cx="971244" cy="936716"/>
        </a:xfrm>
        <a:prstGeom prst="rect">
          <a:avLst/>
        </a:prstGeom>
      </xdr:spPr>
    </xdr:pic>
    <xdr:clientData/>
  </xdr:oneCellAnchor>
  <xdr:oneCellAnchor>
    <xdr:from>
      <xdr:col>1</xdr:col>
      <xdr:colOff>615523</xdr:colOff>
      <xdr:row>18</xdr:row>
      <xdr:rowOff>99253</xdr:rowOff>
    </xdr:from>
    <xdr:ext cx="339341" cy="595512"/>
    <xdr:pic>
      <xdr:nvPicPr>
        <xdr:cNvPr id="21" name="Рисунок 20">
          <a:extLst>
            <a:ext uri="{FF2B5EF4-FFF2-40B4-BE49-F238E27FC236}">
              <a16:creationId xmlns:a16="http://schemas.microsoft.com/office/drawing/2014/main" id="{C4E71C2A-0607-4E58-81E6-31958DA5A9D0}"/>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tretch>
          <a:fillRect/>
        </a:stretch>
      </xdr:blipFill>
      <xdr:spPr>
        <a:xfrm>
          <a:off x="1164611" y="32092047"/>
          <a:ext cx="339341" cy="595512"/>
        </a:xfrm>
        <a:prstGeom prst="rect">
          <a:avLst/>
        </a:prstGeom>
      </xdr:spPr>
    </xdr:pic>
    <xdr:clientData/>
  </xdr:oneCellAnchor>
  <xdr:oneCellAnchor>
    <xdr:from>
      <xdr:col>1</xdr:col>
      <xdr:colOff>250644</xdr:colOff>
      <xdr:row>6</xdr:row>
      <xdr:rowOff>616131</xdr:rowOff>
    </xdr:from>
    <xdr:ext cx="1295368" cy="1100274"/>
    <xdr:pic>
      <xdr:nvPicPr>
        <xdr:cNvPr id="22" name="Рисунок 10" descr="ИПР 513-3АМ.png">
          <a:extLst>
            <a:ext uri="{FF2B5EF4-FFF2-40B4-BE49-F238E27FC236}">
              <a16:creationId xmlns:a16="http://schemas.microsoft.com/office/drawing/2014/main" id="{5E514264-DF27-478D-98C6-F40BB92ADAB7}"/>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rcRect/>
        <a:stretch>
          <a:fillRect/>
        </a:stretch>
      </xdr:blipFill>
      <xdr:spPr bwMode="auto">
        <a:xfrm>
          <a:off x="1269819" y="94199256"/>
          <a:ext cx="1295368" cy="1100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389005</xdr:colOff>
      <xdr:row>19</xdr:row>
      <xdr:rowOff>173691</xdr:rowOff>
    </xdr:from>
    <xdr:ext cx="776407" cy="646219"/>
    <xdr:pic>
      <xdr:nvPicPr>
        <xdr:cNvPr id="23" name="Рисунок 10" descr="ИПР 513-3АМ.png">
          <a:extLst>
            <a:ext uri="{FF2B5EF4-FFF2-40B4-BE49-F238E27FC236}">
              <a16:creationId xmlns:a16="http://schemas.microsoft.com/office/drawing/2014/main" id="{F2A66034-1A38-4805-8C54-C0AB8056F644}"/>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a:ext>
          </a:extLst>
        </a:blip>
        <a:srcRect/>
        <a:stretch>
          <a:fillRect/>
        </a:stretch>
      </xdr:blipFill>
      <xdr:spPr bwMode="auto">
        <a:xfrm>
          <a:off x="938093" y="32973309"/>
          <a:ext cx="776407" cy="6462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545087</xdr:colOff>
      <xdr:row>20</xdr:row>
      <xdr:rowOff>90446</xdr:rowOff>
    </xdr:from>
    <xdr:ext cx="478244" cy="660347"/>
    <xdr:pic>
      <xdr:nvPicPr>
        <xdr:cNvPr id="24" name="Рисунок 23">
          <a:extLst>
            <a:ext uri="{FF2B5EF4-FFF2-40B4-BE49-F238E27FC236}">
              <a16:creationId xmlns:a16="http://schemas.microsoft.com/office/drawing/2014/main" id="{55BCF47A-90EC-4266-8188-40146F88A336}"/>
            </a:ext>
          </a:extLst>
        </xdr:cNvPr>
        <xdr:cNvPicPr>
          <a:picLocks noChangeAspect="1"/>
        </xdr:cNvPicPr>
      </xdr:nvPicPr>
      <xdr:blipFill>
        <a:blip xmlns:r="http://schemas.openxmlformats.org/officeDocument/2006/relationships" r:embed="rId19" cstate="screen">
          <a:extLst>
            <a:ext uri="{28A0092B-C50C-407E-A947-70E740481C1C}">
              <a14:useLocalDpi xmlns:a14="http://schemas.microsoft.com/office/drawing/2010/main"/>
            </a:ext>
          </a:extLst>
        </a:blip>
        <a:stretch>
          <a:fillRect/>
        </a:stretch>
      </xdr:blipFill>
      <xdr:spPr>
        <a:xfrm>
          <a:off x="1094175" y="33853770"/>
          <a:ext cx="478244" cy="660347"/>
        </a:xfrm>
        <a:prstGeom prst="rect">
          <a:avLst/>
        </a:prstGeom>
      </xdr:spPr>
    </xdr:pic>
    <xdr:clientData/>
  </xdr:oneCellAnchor>
  <xdr:oneCellAnchor>
    <xdr:from>
      <xdr:col>1</xdr:col>
      <xdr:colOff>52828</xdr:colOff>
      <xdr:row>21</xdr:row>
      <xdr:rowOff>43222</xdr:rowOff>
    </xdr:from>
    <xdr:ext cx="1202231" cy="547723"/>
    <xdr:pic>
      <xdr:nvPicPr>
        <xdr:cNvPr id="25" name="Рисунок 24">
          <a:extLst>
            <a:ext uri="{FF2B5EF4-FFF2-40B4-BE49-F238E27FC236}">
              <a16:creationId xmlns:a16="http://schemas.microsoft.com/office/drawing/2014/main" id="{F45556FA-E657-4B4B-B9F3-5486E96E1EF7}"/>
            </a:ext>
          </a:extLst>
        </xdr:cNvPr>
        <xdr:cNvPicPr>
          <a:picLocks noChangeAspect="1"/>
        </xdr:cNvPicPr>
      </xdr:nvPicPr>
      <xdr:blipFill>
        <a:blip xmlns:r="http://schemas.openxmlformats.org/officeDocument/2006/relationships" r:embed="rId20"/>
        <a:stretch>
          <a:fillRect/>
        </a:stretch>
      </xdr:blipFill>
      <xdr:spPr>
        <a:xfrm>
          <a:off x="601916" y="34613369"/>
          <a:ext cx="1202231" cy="547723"/>
        </a:xfrm>
        <a:prstGeom prst="rect">
          <a:avLst/>
        </a:prstGeom>
      </xdr:spPr>
    </xdr:pic>
    <xdr:clientData/>
  </xdr:oneCellAnchor>
  <xdr:oneCellAnchor>
    <xdr:from>
      <xdr:col>1</xdr:col>
      <xdr:colOff>136071</xdr:colOff>
      <xdr:row>12</xdr:row>
      <xdr:rowOff>771799</xdr:rowOff>
    </xdr:from>
    <xdr:ext cx="1308463" cy="1002917"/>
    <xdr:pic>
      <xdr:nvPicPr>
        <xdr:cNvPr id="26" name="Рисунок 25">
          <a:extLst>
            <a:ext uri="{FF2B5EF4-FFF2-40B4-BE49-F238E27FC236}">
              <a16:creationId xmlns:a16="http://schemas.microsoft.com/office/drawing/2014/main" id="{8F52631E-C112-4F30-A49D-7CF2D0453042}"/>
            </a:ext>
          </a:extLst>
        </xdr:cNvPr>
        <xdr:cNvPicPr>
          <a:picLocks noChangeAspect="1"/>
        </xdr:cNvPicPr>
      </xdr:nvPicPr>
      <xdr:blipFill>
        <a:blip xmlns:r="http://schemas.openxmlformats.org/officeDocument/2006/relationships" r:embed="rId21"/>
        <a:stretch>
          <a:fillRect/>
        </a:stretch>
      </xdr:blipFill>
      <xdr:spPr>
        <a:xfrm>
          <a:off x="1155246" y="97374349"/>
          <a:ext cx="1308463" cy="1002917"/>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J30"/>
  <sheetViews>
    <sheetView zoomScaleNormal="100" workbookViewId="0">
      <pane ySplit="1" topLeftCell="A9" activePane="bottomLeft" state="frozen"/>
      <selection pane="bottomLeft" activeCell="B23" sqref="B23"/>
    </sheetView>
  </sheetViews>
  <sheetFormatPr defaultRowHeight="18.5"/>
  <cols>
    <col min="1" max="1" width="15" style="30" customWidth="1"/>
    <col min="2" max="2" width="31" customWidth="1"/>
    <col min="3" max="3" width="46" style="129" customWidth="1"/>
    <col min="4" max="4" width="52.7265625" style="15" customWidth="1"/>
    <col min="5" max="5" width="16.81640625" style="56" customWidth="1"/>
    <col min="6" max="6" width="33.453125" style="56" customWidth="1"/>
    <col min="7" max="7" width="12.26953125" style="56" customWidth="1"/>
    <col min="8" max="9" width="17.26953125" style="57" customWidth="1"/>
  </cols>
  <sheetData>
    <row r="1" spans="1:10" ht="30" customHeight="1">
      <c r="A1" s="4" t="s">
        <v>0</v>
      </c>
      <c r="B1" s="4" t="s">
        <v>24</v>
      </c>
      <c r="C1" s="127" t="s">
        <v>1</v>
      </c>
      <c r="D1" s="13" t="s">
        <v>2</v>
      </c>
      <c r="E1" s="51" t="s">
        <v>728</v>
      </c>
      <c r="F1" s="51" t="s">
        <v>4</v>
      </c>
      <c r="G1" s="51" t="s">
        <v>5</v>
      </c>
      <c r="H1" s="51" t="s">
        <v>6</v>
      </c>
      <c r="I1" s="51" t="s">
        <v>7</v>
      </c>
      <c r="J1" s="31">
        <v>13000</v>
      </c>
    </row>
    <row r="2" spans="1:10" ht="106.15" customHeight="1">
      <c r="A2" s="130">
        <v>300512606</v>
      </c>
      <c r="B2" s="131"/>
      <c r="C2" s="132" t="s">
        <v>445</v>
      </c>
      <c r="D2" s="133" t="s">
        <v>729</v>
      </c>
      <c r="E2" s="94">
        <f>VLOOKUP(C2,'Короткий прайс'!A:B,2,0)</f>
        <v>25</v>
      </c>
      <c r="F2" s="46">
        <f>ROUNDUP(E2*$J$1,0)</f>
        <v>325000</v>
      </c>
      <c r="G2" s="55"/>
      <c r="H2" s="48">
        <f>G2*E2</f>
        <v>0</v>
      </c>
      <c r="I2" s="46">
        <f>G2*F2</f>
        <v>0</v>
      </c>
    </row>
    <row r="3" spans="1:10" ht="106.15" customHeight="1">
      <c r="A3" s="3">
        <v>300512767</v>
      </c>
      <c r="B3" s="10"/>
      <c r="C3" s="128" t="s">
        <v>446</v>
      </c>
      <c r="D3" s="20" t="s">
        <v>763</v>
      </c>
      <c r="E3" s="94">
        <f>VLOOKUP(C3,'Короткий прайс'!A:B,2,0)</f>
        <v>28.4</v>
      </c>
      <c r="F3" s="46">
        <f t="shared" ref="F3:F30" si="0">ROUNDUP(E3*$J$1,0)</f>
        <v>369200</v>
      </c>
      <c r="G3" s="55"/>
      <c r="H3" s="48">
        <f>G3*E3</f>
        <v>0</v>
      </c>
      <c r="I3" s="46">
        <f>G3*F3</f>
        <v>0</v>
      </c>
    </row>
    <row r="4" spans="1:10" ht="106.15" customHeight="1">
      <c r="A4" s="130"/>
      <c r="B4" s="131"/>
      <c r="C4" s="132" t="s">
        <v>1494</v>
      </c>
      <c r="D4" s="133" t="s">
        <v>1496</v>
      </c>
      <c r="E4" s="94">
        <f>VLOOKUP(C4,'Короткий прайс'!A:B,2,0)</f>
        <v>20</v>
      </c>
      <c r="F4" s="46">
        <f t="shared" ref="F4:F5" si="1">ROUNDUP(E4*$J$1,0)</f>
        <v>260000</v>
      </c>
      <c r="G4" s="55"/>
      <c r="H4" s="48">
        <f t="shared" ref="H4:H5" si="2">G4*E4</f>
        <v>0</v>
      </c>
      <c r="I4" s="46">
        <f t="shared" ref="I4:I5" si="3">G4*F4</f>
        <v>0</v>
      </c>
    </row>
    <row r="5" spans="1:10" ht="106.15" customHeight="1">
      <c r="A5" s="130"/>
      <c r="B5" s="131"/>
      <c r="C5" s="132" t="s">
        <v>1495</v>
      </c>
      <c r="D5" s="133" t="s">
        <v>1497</v>
      </c>
      <c r="E5" s="94">
        <f>VLOOKUP(C5,'Короткий прайс'!A:B,2,0)</f>
        <v>15</v>
      </c>
      <c r="F5" s="46">
        <f t="shared" si="1"/>
        <v>195000</v>
      </c>
      <c r="G5" s="55"/>
      <c r="H5" s="48">
        <f t="shared" si="2"/>
        <v>0</v>
      </c>
      <c r="I5" s="46">
        <f t="shared" si="3"/>
        <v>0</v>
      </c>
    </row>
    <row r="6" spans="1:10" ht="106.15" customHeight="1">
      <c r="A6" s="3">
        <v>300511835</v>
      </c>
      <c r="B6" s="10"/>
      <c r="C6" s="128" t="s">
        <v>454</v>
      </c>
      <c r="D6" s="20" t="s">
        <v>199</v>
      </c>
      <c r="E6" s="94">
        <f>VLOOKUP(C6,'Короткий прайс'!A:B,2,0)</f>
        <v>32</v>
      </c>
      <c r="F6" s="46">
        <f t="shared" si="0"/>
        <v>416000</v>
      </c>
      <c r="G6" s="55"/>
      <c r="H6" s="48">
        <f t="shared" ref="H6:H15" si="4">G6*E6</f>
        <v>0</v>
      </c>
      <c r="I6" s="46">
        <f t="shared" ref="I6:I15" si="5">G6*F6</f>
        <v>0</v>
      </c>
    </row>
    <row r="7" spans="1:10" ht="106.15" customHeight="1">
      <c r="A7" s="130">
        <v>300511600</v>
      </c>
      <c r="B7" s="131"/>
      <c r="C7" s="132" t="s">
        <v>461</v>
      </c>
      <c r="D7" s="133" t="s">
        <v>200</v>
      </c>
      <c r="E7" s="94">
        <f>VLOOKUP(C7,'Короткий прайс'!A:B,2,0)</f>
        <v>19</v>
      </c>
      <c r="F7" s="46">
        <f t="shared" si="0"/>
        <v>247000</v>
      </c>
      <c r="G7" s="55"/>
      <c r="H7" s="48">
        <f t="shared" si="4"/>
        <v>0</v>
      </c>
      <c r="I7" s="46">
        <f t="shared" si="5"/>
        <v>0</v>
      </c>
    </row>
    <row r="8" spans="1:10" ht="106.15" customHeight="1">
      <c r="A8" s="130">
        <v>300511606</v>
      </c>
      <c r="B8" s="131"/>
      <c r="C8" s="132" t="s">
        <v>439</v>
      </c>
      <c r="D8" s="133" t="s">
        <v>201</v>
      </c>
      <c r="E8" s="94">
        <f>VLOOKUP(C8,'Короткий прайс'!A:B,2,0)</f>
        <v>28</v>
      </c>
      <c r="F8" s="46">
        <f t="shared" si="0"/>
        <v>364000</v>
      </c>
      <c r="G8" s="55"/>
      <c r="H8" s="48">
        <f t="shared" si="4"/>
        <v>0</v>
      </c>
      <c r="I8" s="46">
        <f t="shared" si="5"/>
        <v>0</v>
      </c>
    </row>
    <row r="9" spans="1:10" ht="106.15" customHeight="1">
      <c r="A9" s="3">
        <v>300510157</v>
      </c>
      <c r="B9" s="10"/>
      <c r="C9" s="128" t="s">
        <v>472</v>
      </c>
      <c r="D9" s="20" t="s">
        <v>202</v>
      </c>
      <c r="E9" s="94">
        <f>VLOOKUP(C9,'Короткий прайс'!A:B,2,0)</f>
        <v>20.5</v>
      </c>
      <c r="F9" s="46">
        <f t="shared" si="0"/>
        <v>266500</v>
      </c>
      <c r="G9" s="55"/>
      <c r="H9" s="48">
        <f t="shared" si="4"/>
        <v>0</v>
      </c>
      <c r="I9" s="46">
        <f t="shared" si="5"/>
        <v>0</v>
      </c>
    </row>
    <row r="10" spans="1:10" ht="106.15" customHeight="1">
      <c r="A10" s="130">
        <v>300512600</v>
      </c>
      <c r="B10" s="131"/>
      <c r="C10" s="132" t="s">
        <v>440</v>
      </c>
      <c r="D10" s="133" t="s">
        <v>203</v>
      </c>
      <c r="E10" s="94">
        <f>VLOOKUP(C10,'Короткий прайс'!A:B,2,0)</f>
        <v>31</v>
      </c>
      <c r="F10" s="46">
        <f t="shared" si="0"/>
        <v>403000</v>
      </c>
      <c r="G10" s="55"/>
      <c r="H10" s="48">
        <f t="shared" si="4"/>
        <v>0</v>
      </c>
      <c r="I10" s="46">
        <f t="shared" si="5"/>
        <v>0</v>
      </c>
    </row>
    <row r="11" spans="1:10" ht="115">
      <c r="A11" s="130"/>
      <c r="B11" s="134"/>
      <c r="C11" s="135" t="s">
        <v>1136</v>
      </c>
      <c r="D11" s="136" t="s">
        <v>1175</v>
      </c>
      <c r="E11" s="94">
        <f>VLOOKUP(C11,'Короткий прайс'!A:B,2,0)</f>
        <v>37</v>
      </c>
      <c r="F11" s="46">
        <f t="shared" si="0"/>
        <v>481000</v>
      </c>
      <c r="G11" s="55"/>
      <c r="H11" s="48">
        <f t="shared" ref="H11" si="6">G11*E11</f>
        <v>0</v>
      </c>
      <c r="I11" s="46">
        <f t="shared" ref="I11" si="7">G11*F11</f>
        <v>0</v>
      </c>
    </row>
    <row r="12" spans="1:10" ht="106.15" customHeight="1">
      <c r="A12" s="3">
        <v>300510161</v>
      </c>
      <c r="B12" s="10"/>
      <c r="C12" s="128" t="s">
        <v>418</v>
      </c>
      <c r="D12" s="20" t="s">
        <v>204</v>
      </c>
      <c r="E12" s="94">
        <f>VLOOKUP(C12,'Короткий прайс'!A:B,2,0)</f>
        <v>26</v>
      </c>
      <c r="F12" s="46">
        <f t="shared" si="0"/>
        <v>338000</v>
      </c>
      <c r="G12" s="55"/>
      <c r="H12" s="48">
        <f t="shared" si="4"/>
        <v>0</v>
      </c>
      <c r="I12" s="46">
        <f t="shared" si="5"/>
        <v>0</v>
      </c>
    </row>
    <row r="13" spans="1:10" ht="106.15" customHeight="1">
      <c r="A13" s="3">
        <v>300511837</v>
      </c>
      <c r="B13" s="10"/>
      <c r="C13" s="128" t="s">
        <v>457</v>
      </c>
      <c r="D13" s="20" t="s">
        <v>205</v>
      </c>
      <c r="E13" s="94">
        <f>VLOOKUP(C13,'Короткий прайс'!A:B,2,0)</f>
        <v>35</v>
      </c>
      <c r="F13" s="46">
        <f t="shared" si="0"/>
        <v>455000</v>
      </c>
      <c r="G13" s="55"/>
      <c r="H13" s="48">
        <f t="shared" si="4"/>
        <v>0</v>
      </c>
      <c r="I13" s="46">
        <f t="shared" si="5"/>
        <v>0</v>
      </c>
    </row>
    <row r="14" spans="1:10" ht="106.15" customHeight="1">
      <c r="A14" s="130">
        <v>300511985</v>
      </c>
      <c r="B14" s="131"/>
      <c r="C14" s="132" t="s">
        <v>419</v>
      </c>
      <c r="D14" s="133" t="s">
        <v>206</v>
      </c>
      <c r="E14" s="94">
        <f>VLOOKUP(C14,'Короткий прайс'!A:B,2,0)</f>
        <v>17</v>
      </c>
      <c r="F14" s="46">
        <f t="shared" si="0"/>
        <v>221000</v>
      </c>
      <c r="G14" s="55"/>
      <c r="H14" s="48">
        <f t="shared" si="4"/>
        <v>0</v>
      </c>
      <c r="I14" s="46">
        <f t="shared" si="5"/>
        <v>0</v>
      </c>
    </row>
    <row r="15" spans="1:10" ht="106.15" customHeight="1">
      <c r="A15" s="3">
        <v>300511741</v>
      </c>
      <c r="B15" s="10"/>
      <c r="C15" s="128" t="s">
        <v>444</v>
      </c>
      <c r="D15" s="20" t="s">
        <v>207</v>
      </c>
      <c r="E15" s="94">
        <f>VLOOKUP(C15,'Короткий прайс'!A:B,2,0)</f>
        <v>21</v>
      </c>
      <c r="F15" s="46">
        <f t="shared" si="0"/>
        <v>273000</v>
      </c>
      <c r="G15" s="55"/>
      <c r="H15" s="48">
        <f t="shared" si="4"/>
        <v>0</v>
      </c>
      <c r="I15" s="46">
        <f t="shared" si="5"/>
        <v>0</v>
      </c>
    </row>
    <row r="16" spans="1:10" ht="106.15" customHeight="1">
      <c r="A16" s="3" t="s">
        <v>568</v>
      </c>
      <c r="B16" s="10"/>
      <c r="C16" s="128" t="s">
        <v>562</v>
      </c>
      <c r="D16" s="20" t="s">
        <v>567</v>
      </c>
      <c r="E16" s="94">
        <f>VLOOKUP(C16,'Короткий прайс'!A:B,2,0)</f>
        <v>16</v>
      </c>
      <c r="F16" s="46">
        <f t="shared" si="0"/>
        <v>208000</v>
      </c>
      <c r="G16" s="55"/>
      <c r="H16" s="48">
        <f>G16*E16</f>
        <v>0</v>
      </c>
      <c r="I16" s="46">
        <f>G16*F16</f>
        <v>0</v>
      </c>
    </row>
    <row r="17" spans="1:9" ht="106.15" customHeight="1">
      <c r="A17" s="130">
        <v>300509599</v>
      </c>
      <c r="B17" s="131"/>
      <c r="C17" s="132" t="s">
        <v>38</v>
      </c>
      <c r="D17" s="133" t="s">
        <v>208</v>
      </c>
      <c r="E17" s="94">
        <f>VLOOKUP(C17,'Короткий прайс'!A:B,2,0)</f>
        <v>27</v>
      </c>
      <c r="F17" s="46">
        <f t="shared" si="0"/>
        <v>351000</v>
      </c>
      <c r="G17" s="47"/>
      <c r="H17" s="48">
        <f t="shared" ref="H17" si="8">G17*E17</f>
        <v>0</v>
      </c>
      <c r="I17" s="46">
        <f t="shared" ref="I17" si="9">G17*F17</f>
        <v>0</v>
      </c>
    </row>
    <row r="18" spans="1:9" ht="106.15" customHeight="1">
      <c r="A18" s="130">
        <v>300512121</v>
      </c>
      <c r="B18" s="131"/>
      <c r="C18" s="132" t="s">
        <v>434</v>
      </c>
      <c r="D18" s="133" t="s">
        <v>209</v>
      </c>
      <c r="E18" s="94">
        <f>VLOOKUP(C18,'Короткий прайс'!A:B,2,0)</f>
        <v>26</v>
      </c>
      <c r="F18" s="46">
        <f t="shared" si="0"/>
        <v>338000</v>
      </c>
      <c r="G18" s="47"/>
      <c r="H18" s="48">
        <f t="shared" ref="H18:H30" si="10">G18*E18</f>
        <v>0</v>
      </c>
      <c r="I18" s="46">
        <f t="shared" ref="I18:I30" si="11">G18*F18</f>
        <v>0</v>
      </c>
    </row>
    <row r="19" spans="1:9" ht="106.15" customHeight="1">
      <c r="A19" s="130">
        <v>300511757</v>
      </c>
      <c r="B19" s="131"/>
      <c r="C19" s="132" t="s">
        <v>476</v>
      </c>
      <c r="D19" s="133" t="s">
        <v>210</v>
      </c>
      <c r="E19" s="94">
        <f>VLOOKUP(C19,'Короткий прайс'!A:B,2,0)</f>
        <v>27</v>
      </c>
      <c r="F19" s="46">
        <f t="shared" si="0"/>
        <v>351000</v>
      </c>
      <c r="G19" s="47"/>
      <c r="H19" s="48">
        <f t="shared" si="10"/>
        <v>0</v>
      </c>
      <c r="I19" s="46">
        <f t="shared" si="11"/>
        <v>0</v>
      </c>
    </row>
    <row r="20" spans="1:9" ht="106.15" customHeight="1">
      <c r="A20" s="3"/>
      <c r="B20" s="10"/>
      <c r="C20" s="128" t="s">
        <v>1312</v>
      </c>
      <c r="D20" s="20" t="s">
        <v>1313</v>
      </c>
      <c r="E20" s="94">
        <f>VLOOKUP(C20,'Короткий прайс'!A:B,2,0)</f>
        <v>21</v>
      </c>
      <c r="F20" s="46">
        <f t="shared" ref="F20" si="12">ROUNDUP(E20*$J$1,0)</f>
        <v>273000</v>
      </c>
      <c r="G20" s="47"/>
      <c r="H20" s="48">
        <f t="shared" ref="H20" si="13">G20*E20</f>
        <v>0</v>
      </c>
      <c r="I20" s="46">
        <f t="shared" ref="I20" si="14">G20*F20</f>
        <v>0</v>
      </c>
    </row>
    <row r="21" spans="1:9" ht="106.15" customHeight="1">
      <c r="A21" s="3">
        <v>301801383</v>
      </c>
      <c r="B21" s="10"/>
      <c r="C21" s="128" t="s">
        <v>416</v>
      </c>
      <c r="D21" s="20" t="s">
        <v>211</v>
      </c>
      <c r="E21" s="94">
        <f>VLOOKUP(C21,'Короткий прайс'!A:B,2,0)</f>
        <v>22</v>
      </c>
      <c r="F21" s="46">
        <f t="shared" si="0"/>
        <v>286000</v>
      </c>
      <c r="G21" s="47"/>
      <c r="H21" s="48">
        <f t="shared" si="10"/>
        <v>0</v>
      </c>
      <c r="I21" s="46">
        <f t="shared" si="11"/>
        <v>0</v>
      </c>
    </row>
    <row r="22" spans="1:9" ht="106.15" customHeight="1">
      <c r="A22" s="130"/>
      <c r="B22" s="131"/>
      <c r="C22" s="132" t="s">
        <v>1134</v>
      </c>
      <c r="D22" s="133" t="s">
        <v>1164</v>
      </c>
      <c r="E22" s="94">
        <f>VLOOKUP(C22,'Короткий прайс'!A:B,2,0)</f>
        <v>13</v>
      </c>
      <c r="F22" s="46">
        <f t="shared" si="0"/>
        <v>169000</v>
      </c>
      <c r="G22" s="47"/>
      <c r="H22" s="48">
        <f t="shared" ref="H22" si="15">G22*E22</f>
        <v>0</v>
      </c>
      <c r="I22" s="46">
        <f t="shared" ref="I22" si="16">G22*F22</f>
        <v>0</v>
      </c>
    </row>
    <row r="23" spans="1:9" ht="106.15" customHeight="1">
      <c r="A23" s="3">
        <v>300607867</v>
      </c>
      <c r="B23" s="10"/>
      <c r="C23" s="128" t="s">
        <v>456</v>
      </c>
      <c r="D23" s="20" t="s">
        <v>212</v>
      </c>
      <c r="E23" s="94">
        <f>VLOOKUP(C23,'Короткий прайс'!A:B,2,0)</f>
        <v>20</v>
      </c>
      <c r="F23" s="46">
        <f t="shared" si="0"/>
        <v>260000</v>
      </c>
      <c r="G23" s="47"/>
      <c r="H23" s="48">
        <f t="shared" si="10"/>
        <v>0</v>
      </c>
      <c r="I23" s="46">
        <f t="shared" si="11"/>
        <v>0</v>
      </c>
    </row>
    <row r="24" spans="1:9" ht="106.15" customHeight="1">
      <c r="A24" s="130">
        <v>300614305</v>
      </c>
      <c r="B24" s="131"/>
      <c r="C24" s="132" t="s">
        <v>447</v>
      </c>
      <c r="D24" s="133" t="s">
        <v>213</v>
      </c>
      <c r="E24" s="94">
        <f>VLOOKUP(C24,'Короткий прайс'!A:B,2,0)</f>
        <v>32</v>
      </c>
      <c r="F24" s="46">
        <f t="shared" si="0"/>
        <v>416000</v>
      </c>
      <c r="G24" s="47"/>
      <c r="H24" s="48">
        <f t="shared" si="10"/>
        <v>0</v>
      </c>
      <c r="I24" s="46">
        <f t="shared" si="11"/>
        <v>0</v>
      </c>
    </row>
    <row r="25" spans="1:9" ht="106.15" customHeight="1">
      <c r="A25" s="3">
        <v>300613399</v>
      </c>
      <c r="B25" s="10"/>
      <c r="C25" s="128" t="s">
        <v>467</v>
      </c>
      <c r="D25" s="20" t="s">
        <v>214</v>
      </c>
      <c r="E25" s="94">
        <f>VLOOKUP(C25,'Короткий прайс'!A:B,2,0)</f>
        <v>26</v>
      </c>
      <c r="F25" s="46">
        <f t="shared" si="0"/>
        <v>338000</v>
      </c>
      <c r="G25" s="47"/>
      <c r="H25" s="48">
        <f t="shared" si="10"/>
        <v>0</v>
      </c>
      <c r="I25" s="46">
        <f t="shared" si="11"/>
        <v>0</v>
      </c>
    </row>
    <row r="26" spans="1:9" ht="106.15" customHeight="1">
      <c r="A26" s="130">
        <v>300613382</v>
      </c>
      <c r="B26" s="131"/>
      <c r="C26" s="132" t="s">
        <v>481</v>
      </c>
      <c r="D26" s="133" t="s">
        <v>215</v>
      </c>
      <c r="E26" s="94">
        <f>VLOOKUP(C26,'Короткий прайс'!A:B,2,0)</f>
        <v>34</v>
      </c>
      <c r="F26" s="46">
        <f t="shared" si="0"/>
        <v>442000</v>
      </c>
      <c r="G26" s="47"/>
      <c r="H26" s="48">
        <f t="shared" si="10"/>
        <v>0</v>
      </c>
      <c r="I26" s="46">
        <f t="shared" si="11"/>
        <v>0</v>
      </c>
    </row>
    <row r="27" spans="1:9" ht="106.15" customHeight="1">
      <c r="A27" s="130">
        <v>300614205</v>
      </c>
      <c r="B27" s="131"/>
      <c r="C27" s="132" t="s">
        <v>486</v>
      </c>
      <c r="D27" s="133" t="s">
        <v>216</v>
      </c>
      <c r="E27" s="94">
        <f>VLOOKUP(C27,'Короткий прайс'!A:B,2,0)</f>
        <v>16</v>
      </c>
      <c r="F27" s="46">
        <f t="shared" si="0"/>
        <v>208000</v>
      </c>
      <c r="G27" s="47"/>
      <c r="H27" s="48">
        <f t="shared" si="10"/>
        <v>0</v>
      </c>
      <c r="I27" s="46">
        <f t="shared" si="11"/>
        <v>0</v>
      </c>
    </row>
    <row r="28" spans="1:9" ht="106.15" customHeight="1">
      <c r="A28" s="130">
        <v>300613302</v>
      </c>
      <c r="B28" s="131"/>
      <c r="C28" s="132" t="s">
        <v>449</v>
      </c>
      <c r="D28" s="133" t="s">
        <v>217</v>
      </c>
      <c r="E28" s="94">
        <f>VLOOKUP(C28,'Короткий прайс'!A:B,2,0)</f>
        <v>18</v>
      </c>
      <c r="F28" s="46">
        <f t="shared" si="0"/>
        <v>234000</v>
      </c>
      <c r="G28" s="47"/>
      <c r="H28" s="48">
        <f t="shared" si="10"/>
        <v>0</v>
      </c>
      <c r="I28" s="46">
        <f t="shared" si="11"/>
        <v>0</v>
      </c>
    </row>
    <row r="29" spans="1:9" ht="106.15" customHeight="1">
      <c r="A29" s="130">
        <v>300613619</v>
      </c>
      <c r="B29" s="131"/>
      <c r="C29" s="132" t="s">
        <v>451</v>
      </c>
      <c r="D29" s="133" t="s">
        <v>218</v>
      </c>
      <c r="E29" s="94">
        <f>VLOOKUP(C29,'Короткий прайс'!A:B,2,0)</f>
        <v>25</v>
      </c>
      <c r="F29" s="46">
        <f t="shared" si="0"/>
        <v>325000</v>
      </c>
      <c r="G29" s="47"/>
      <c r="H29" s="48">
        <f t="shared" si="10"/>
        <v>0</v>
      </c>
      <c r="I29" s="46">
        <f t="shared" si="11"/>
        <v>0</v>
      </c>
    </row>
    <row r="30" spans="1:9" ht="106.15" customHeight="1">
      <c r="A30" s="3">
        <v>300613327</v>
      </c>
      <c r="B30" s="10"/>
      <c r="C30" s="128" t="s">
        <v>413</v>
      </c>
      <c r="D30" s="20" t="s">
        <v>219</v>
      </c>
      <c r="E30" s="94">
        <f>VLOOKUP(C30,'Короткий прайс'!A:B,2,0)</f>
        <v>32</v>
      </c>
      <c r="F30" s="46">
        <f t="shared" si="0"/>
        <v>416000</v>
      </c>
      <c r="G30" s="47"/>
      <c r="H30" s="48">
        <f t="shared" si="10"/>
        <v>0</v>
      </c>
      <c r="I30" s="46">
        <f t="shared" si="11"/>
        <v>0</v>
      </c>
    </row>
  </sheetData>
  <phoneticPr fontId="28" type="noConversion"/>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sheetPr>
  <dimension ref="A1:J10"/>
  <sheetViews>
    <sheetView zoomScale="70" zoomScaleNormal="70" workbookViewId="0">
      <pane ySplit="1" topLeftCell="A2" activePane="bottomLeft" state="frozen"/>
      <selection pane="bottomLeft" activeCell="C5" sqref="C5"/>
    </sheetView>
  </sheetViews>
  <sheetFormatPr defaultColWidth="9" defaultRowHeight="69.400000000000006" customHeight="1"/>
  <cols>
    <col min="1" max="1" width="15.453125" style="1" customWidth="1"/>
    <col min="2" max="2" width="23.453125" style="1" customWidth="1"/>
    <col min="3" max="3" width="33" style="58" customWidth="1"/>
    <col min="4" max="4" width="59.26953125" style="14" customWidth="1"/>
    <col min="5" max="5" width="14" style="53" customWidth="1"/>
    <col min="6" max="6" width="31.81640625" style="53" customWidth="1"/>
    <col min="7" max="7" width="12.26953125" style="53" customWidth="1"/>
    <col min="8" max="8" width="19.26953125" style="53" customWidth="1"/>
    <col min="9" max="9" width="21.26953125" style="53" customWidth="1"/>
    <col min="10" max="16384" width="9" style="1"/>
  </cols>
  <sheetData>
    <row r="1" spans="1:10" ht="42" customHeight="1">
      <c r="A1" s="4" t="s">
        <v>0</v>
      </c>
      <c r="B1" s="4" t="s">
        <v>24</v>
      </c>
      <c r="C1" s="54" t="s">
        <v>1</v>
      </c>
      <c r="D1" s="13" t="s">
        <v>2</v>
      </c>
      <c r="E1" s="51" t="s">
        <v>3</v>
      </c>
      <c r="F1" s="51" t="s">
        <v>4</v>
      </c>
      <c r="G1" s="51" t="s">
        <v>5</v>
      </c>
      <c r="H1" s="51" t="s">
        <v>6</v>
      </c>
      <c r="I1" s="51" t="s">
        <v>7</v>
      </c>
      <c r="J1" s="31">
        <v>13000</v>
      </c>
    </row>
    <row r="2" spans="1:10" s="2" customFormat="1" ht="69.400000000000006" customHeight="1">
      <c r="A2" s="36">
        <v>300225510</v>
      </c>
      <c r="B2" s="3"/>
      <c r="C2" s="49" t="s">
        <v>166</v>
      </c>
      <c r="D2" s="28" t="s">
        <v>251</v>
      </c>
      <c r="E2" s="94">
        <f>VLOOKUP(C2,'Короткий прайс'!A:B,2,0)</f>
        <v>29.5</v>
      </c>
      <c r="F2" s="46">
        <f>ROUNDUP(E2*$J$1,0)</f>
        <v>383500</v>
      </c>
      <c r="G2" s="55"/>
      <c r="H2" s="48">
        <f>G2*E2</f>
        <v>0</v>
      </c>
      <c r="I2" s="46">
        <f>G2*F2</f>
        <v>0</v>
      </c>
      <c r="J2"/>
    </row>
    <row r="3" spans="1:10" s="2" customFormat="1" ht="69.400000000000006" customHeight="1">
      <c r="A3" s="21">
        <v>300227172</v>
      </c>
      <c r="B3" s="3"/>
      <c r="C3" s="50" t="s">
        <v>29</v>
      </c>
      <c r="D3" s="28" t="s">
        <v>252</v>
      </c>
      <c r="E3" s="94">
        <f>VLOOKUP(C3,'Короткий прайс'!A:B,2,0)</f>
        <v>45</v>
      </c>
      <c r="F3" s="46">
        <f t="shared" ref="F3:F10" si="0">ROUNDUP(E3*$J$1,0)</f>
        <v>585000</v>
      </c>
      <c r="G3" s="47"/>
      <c r="H3" s="48">
        <f t="shared" ref="H3:H10" si="1">G3*E3</f>
        <v>0</v>
      </c>
      <c r="I3" s="46">
        <f t="shared" ref="I3:I10" si="2">G3*F3</f>
        <v>0</v>
      </c>
      <c r="J3"/>
    </row>
    <row r="4" spans="1:10" s="2" customFormat="1" ht="69.400000000000006" customHeight="1">
      <c r="A4" s="21">
        <v>300224913</v>
      </c>
      <c r="B4" s="3"/>
      <c r="C4" s="50" t="s">
        <v>30</v>
      </c>
      <c r="D4" s="28" t="s">
        <v>253</v>
      </c>
      <c r="E4" s="94">
        <f>VLOOKUP(C4,'Короткий прайс'!A:B,2,0)</f>
        <v>51</v>
      </c>
      <c r="F4" s="46">
        <f t="shared" si="0"/>
        <v>663000</v>
      </c>
      <c r="G4" s="47"/>
      <c r="H4" s="48">
        <f t="shared" si="1"/>
        <v>0</v>
      </c>
      <c r="I4" s="46">
        <f t="shared" si="2"/>
        <v>0</v>
      </c>
      <c r="J4"/>
    </row>
    <row r="5" spans="1:10" s="2" customFormat="1" ht="69.400000000000006" customHeight="1">
      <c r="A5" s="21">
        <v>300225513</v>
      </c>
      <c r="B5" s="3"/>
      <c r="C5" s="50" t="s">
        <v>1002</v>
      </c>
      <c r="D5" s="28" t="s">
        <v>506</v>
      </c>
      <c r="E5" s="94">
        <f>VLOOKUP(C5,'Короткий прайс'!A:B,2,0)</f>
        <v>47</v>
      </c>
      <c r="F5" s="46">
        <f t="shared" si="0"/>
        <v>611000</v>
      </c>
      <c r="G5" s="47"/>
      <c r="H5" s="48">
        <f t="shared" si="1"/>
        <v>0</v>
      </c>
      <c r="I5" s="46">
        <f t="shared" si="2"/>
        <v>0</v>
      </c>
      <c r="J5"/>
    </row>
    <row r="6" spans="1:10" s="2" customFormat="1" ht="69.400000000000006" customHeight="1">
      <c r="A6" s="3">
        <v>300226918</v>
      </c>
      <c r="B6" s="3"/>
      <c r="C6" s="50" t="s">
        <v>31</v>
      </c>
      <c r="D6" s="28" t="s">
        <v>254</v>
      </c>
      <c r="E6" s="94">
        <f>VLOOKUP(C6,'Короткий прайс'!A:B,2,0)</f>
        <v>62</v>
      </c>
      <c r="F6" s="46">
        <f t="shared" si="0"/>
        <v>806000</v>
      </c>
      <c r="G6" s="47"/>
      <c r="H6" s="48">
        <f t="shared" si="1"/>
        <v>0</v>
      </c>
      <c r="I6" s="46">
        <f t="shared" si="2"/>
        <v>0</v>
      </c>
      <c r="J6"/>
    </row>
    <row r="7" spans="1:10" s="2" customFormat="1" ht="109.15" customHeight="1">
      <c r="A7" s="3">
        <v>300226914</v>
      </c>
      <c r="B7" s="3"/>
      <c r="C7" s="50" t="s">
        <v>32</v>
      </c>
      <c r="D7" s="28" t="s">
        <v>37</v>
      </c>
      <c r="E7" s="94">
        <f>VLOOKUP(C7,'Короткий прайс'!A:B,2,0)</f>
        <v>71</v>
      </c>
      <c r="F7" s="46">
        <f t="shared" si="0"/>
        <v>923000</v>
      </c>
      <c r="G7" s="47"/>
      <c r="H7" s="48">
        <f t="shared" si="1"/>
        <v>0</v>
      </c>
      <c r="I7" s="46">
        <f t="shared" si="2"/>
        <v>0</v>
      </c>
      <c r="J7"/>
    </row>
    <row r="8" spans="1:10" ht="67.5">
      <c r="A8" s="3">
        <v>300227875</v>
      </c>
      <c r="B8" s="3"/>
      <c r="C8" s="49" t="s">
        <v>396</v>
      </c>
      <c r="D8" s="28" t="s">
        <v>507</v>
      </c>
      <c r="E8" s="94">
        <f>VLOOKUP(C8,'Короткий прайс'!A:B,2,0)</f>
        <v>125</v>
      </c>
      <c r="F8" s="46">
        <f t="shared" si="0"/>
        <v>1625000</v>
      </c>
      <c r="G8" s="47"/>
      <c r="H8" s="48">
        <f t="shared" si="1"/>
        <v>0</v>
      </c>
      <c r="I8" s="46">
        <f t="shared" si="2"/>
        <v>0</v>
      </c>
      <c r="J8"/>
    </row>
    <row r="9" spans="1:10" ht="80.650000000000006" customHeight="1">
      <c r="A9" s="3">
        <v>300226811</v>
      </c>
      <c r="B9" s="3"/>
      <c r="C9" s="49" t="s">
        <v>397</v>
      </c>
      <c r="D9" s="28" t="s">
        <v>508</v>
      </c>
      <c r="E9" s="94">
        <f>VLOOKUP(C9,'Короткий прайс'!A:B,2,0)</f>
        <v>80</v>
      </c>
      <c r="F9" s="46">
        <f t="shared" si="0"/>
        <v>1040000</v>
      </c>
      <c r="G9" s="47"/>
      <c r="H9" s="48">
        <f t="shared" si="1"/>
        <v>0</v>
      </c>
      <c r="I9" s="46">
        <f t="shared" si="2"/>
        <v>0</v>
      </c>
      <c r="J9"/>
    </row>
    <row r="10" spans="1:10" ht="80.650000000000006" customHeight="1">
      <c r="A10" s="3">
        <v>300226811</v>
      </c>
      <c r="B10" s="3"/>
      <c r="C10" s="49" t="s">
        <v>760</v>
      </c>
      <c r="D10" s="28" t="s">
        <v>783</v>
      </c>
      <c r="E10" s="94">
        <f>VLOOKUP(C10,'Короткий прайс'!A:B,2,0)</f>
        <v>78</v>
      </c>
      <c r="F10" s="46">
        <f t="shared" si="0"/>
        <v>1014000</v>
      </c>
      <c r="G10" s="47"/>
      <c r="H10" s="48">
        <f t="shared" si="1"/>
        <v>0</v>
      </c>
      <c r="I10" s="46">
        <f t="shared" si="2"/>
        <v>0</v>
      </c>
      <c r="J10"/>
    </row>
  </sheetData>
  <phoneticPr fontId="28"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sheetPr>
  <dimension ref="A1:L135"/>
  <sheetViews>
    <sheetView zoomScale="34" zoomScaleNormal="55" workbookViewId="0">
      <pane ySplit="1" topLeftCell="A2" activePane="bottomLeft" state="frozen"/>
      <selection pane="bottomLeft" activeCell="D3" sqref="D3"/>
    </sheetView>
  </sheetViews>
  <sheetFormatPr defaultColWidth="9" defaultRowHeight="15"/>
  <cols>
    <col min="1" max="1" width="15" style="2" customWidth="1"/>
    <col min="2" max="2" width="23.453125" style="1" customWidth="1"/>
    <col min="3" max="3" width="46.7265625" style="58" customWidth="1"/>
    <col min="4" max="4" width="57" style="22" customWidth="1"/>
    <col min="5" max="5" width="14" style="53" customWidth="1"/>
    <col min="6" max="6" width="30" style="53" customWidth="1"/>
    <col min="7" max="7" width="12.26953125" style="53" customWidth="1"/>
    <col min="8" max="8" width="17.26953125" style="53" customWidth="1"/>
    <col min="9" max="9" width="29.7265625" style="53" bestFit="1" customWidth="1"/>
    <col min="10" max="10" width="9" style="1"/>
    <col min="11" max="11" width="10.26953125" style="1" bestFit="1" customWidth="1"/>
    <col min="12" max="12" width="19.453125" style="1" bestFit="1" customWidth="1"/>
    <col min="13" max="16384" width="9" style="1"/>
  </cols>
  <sheetData>
    <row r="1" spans="1:10" ht="30" customHeight="1">
      <c r="A1" s="4" t="s">
        <v>0</v>
      </c>
      <c r="B1" s="4" t="s">
        <v>24</v>
      </c>
      <c r="C1" s="59" t="s">
        <v>1</v>
      </c>
      <c r="D1" s="4" t="s">
        <v>2</v>
      </c>
      <c r="E1" s="61" t="s">
        <v>3</v>
      </c>
      <c r="F1" s="51" t="s">
        <v>4</v>
      </c>
      <c r="G1" s="51" t="s">
        <v>5</v>
      </c>
      <c r="H1" s="51" t="s">
        <v>6</v>
      </c>
      <c r="I1" s="51" t="s">
        <v>7</v>
      </c>
      <c r="J1" s="31">
        <v>13000</v>
      </c>
    </row>
    <row r="2" spans="1:10" ht="108" customHeight="1">
      <c r="A2" s="24">
        <v>311320661</v>
      </c>
      <c r="B2" s="10"/>
      <c r="C2" s="50" t="s">
        <v>412</v>
      </c>
      <c r="D2" s="37" t="s">
        <v>336</v>
      </c>
      <c r="E2" s="93">
        <f>VLOOKUP(C2,'Короткий прайс'!A:B,2,0)</f>
        <v>38.4</v>
      </c>
      <c r="F2" s="46">
        <f>ROUNDUP(E2*$J$1,0)</f>
        <v>499200</v>
      </c>
      <c r="G2" s="55"/>
      <c r="H2" s="48">
        <f>G2*E2</f>
        <v>0</v>
      </c>
      <c r="I2" s="46">
        <f>G2*F2</f>
        <v>0</v>
      </c>
      <c r="J2"/>
    </row>
    <row r="3" spans="1:10" ht="136">
      <c r="A3" s="24"/>
      <c r="B3" s="10"/>
      <c r="C3" s="50" t="s">
        <v>1314</v>
      </c>
      <c r="D3" s="37" t="s">
        <v>1315</v>
      </c>
      <c r="E3" s="93">
        <f>VLOOKUP(C3,'Короткий прайс'!A:B,2,0)</f>
        <v>38</v>
      </c>
      <c r="F3" s="46">
        <f t="shared" ref="F3" si="0">ROUNDUP(E3*$J$1,0)</f>
        <v>494000</v>
      </c>
      <c r="G3" s="47"/>
      <c r="H3" s="48">
        <f t="shared" ref="H3" si="1">G3*E3</f>
        <v>0</v>
      </c>
      <c r="I3" s="46">
        <f t="shared" ref="I3" si="2">G3*F3</f>
        <v>0</v>
      </c>
      <c r="J3"/>
    </row>
    <row r="4" spans="1:10" ht="136">
      <c r="A4" s="24"/>
      <c r="B4" s="10"/>
      <c r="C4" s="50" t="s">
        <v>616</v>
      </c>
      <c r="D4" s="37" t="s">
        <v>336</v>
      </c>
      <c r="E4" s="93">
        <f>VLOOKUP(C4,'Короткий прайс'!A:B,2,0)</f>
        <v>43.3</v>
      </c>
      <c r="F4" s="46">
        <f t="shared" ref="F4:F67" si="3">ROUNDUP(E4*$J$1,0)</f>
        <v>562900</v>
      </c>
      <c r="G4" s="47"/>
      <c r="H4" s="48">
        <f t="shared" ref="H4:H10" si="4">G4*E4</f>
        <v>0</v>
      </c>
      <c r="I4" s="46">
        <f t="shared" ref="I4:I10" si="5">G4*F4</f>
        <v>0</v>
      </c>
      <c r="J4"/>
    </row>
    <row r="5" spans="1:10" ht="149.5">
      <c r="A5" s="24">
        <v>311320800</v>
      </c>
      <c r="B5" s="10"/>
      <c r="C5" s="50" t="s">
        <v>410</v>
      </c>
      <c r="D5" s="37" t="s">
        <v>334</v>
      </c>
      <c r="E5" s="93">
        <f>VLOOKUP(C5,'Короткий прайс'!A:B,2,0)</f>
        <v>68</v>
      </c>
      <c r="F5" s="46">
        <f t="shared" si="3"/>
        <v>884000</v>
      </c>
      <c r="G5" s="47"/>
      <c r="H5" s="48">
        <f t="shared" si="4"/>
        <v>0</v>
      </c>
      <c r="I5" s="46">
        <f t="shared" si="5"/>
        <v>0</v>
      </c>
      <c r="J5"/>
    </row>
    <row r="6" spans="1:10" ht="103.15" customHeight="1">
      <c r="A6" s="24"/>
      <c r="B6" s="3"/>
      <c r="C6" s="64" t="s">
        <v>1262</v>
      </c>
      <c r="D6" s="41" t="s">
        <v>1268</v>
      </c>
      <c r="E6" s="93">
        <f>VLOOKUP(C6,'Короткий прайс'!A:B,2,0)</f>
        <v>68</v>
      </c>
      <c r="F6" s="46">
        <f t="shared" si="3"/>
        <v>884000</v>
      </c>
      <c r="G6" s="47"/>
      <c r="H6" s="48">
        <f t="shared" ref="H6:H7" si="6">G6*E6</f>
        <v>0</v>
      </c>
      <c r="I6" s="46">
        <f t="shared" ref="I6:I7" si="7">G6*F6</f>
        <v>0</v>
      </c>
      <c r="J6"/>
    </row>
    <row r="7" spans="1:10" ht="101.5" customHeight="1">
      <c r="A7" s="24"/>
      <c r="B7" s="3"/>
      <c r="C7" s="64" t="s">
        <v>1263</v>
      </c>
      <c r="D7" s="41" t="s">
        <v>1268</v>
      </c>
      <c r="E7" s="93">
        <f>VLOOKUP(C7,'Короткий прайс'!A:B,2,0)</f>
        <v>72</v>
      </c>
      <c r="F7" s="46">
        <f t="shared" si="3"/>
        <v>936000</v>
      </c>
      <c r="G7" s="47"/>
      <c r="H7" s="48">
        <f t="shared" si="6"/>
        <v>0</v>
      </c>
      <c r="I7" s="46">
        <f t="shared" si="7"/>
        <v>0</v>
      </c>
      <c r="J7"/>
    </row>
    <row r="8" spans="1:10" ht="122.5">
      <c r="A8" s="24">
        <v>311320709</v>
      </c>
      <c r="B8" s="10"/>
      <c r="C8" s="50" t="s">
        <v>411</v>
      </c>
      <c r="D8" s="37" t="s">
        <v>335</v>
      </c>
      <c r="E8" s="93">
        <f>VLOOKUP(C8,'Короткий прайс'!A:B,2,0)</f>
        <v>44</v>
      </c>
      <c r="F8" s="46">
        <f t="shared" si="3"/>
        <v>572000</v>
      </c>
      <c r="G8" s="47"/>
      <c r="H8" s="48">
        <f t="shared" si="4"/>
        <v>0</v>
      </c>
      <c r="I8" s="46">
        <f t="shared" si="5"/>
        <v>0</v>
      </c>
      <c r="J8"/>
    </row>
    <row r="9" spans="1:10" ht="124.9" customHeight="1">
      <c r="A9" s="24"/>
      <c r="B9" s="10"/>
      <c r="C9" s="50" t="s">
        <v>688</v>
      </c>
      <c r="D9" s="29" t="s">
        <v>687</v>
      </c>
      <c r="E9" s="93">
        <f>VLOOKUP(C9,'Короткий прайс'!A:B,2,0)</f>
        <v>47</v>
      </c>
      <c r="F9" s="46">
        <f t="shared" si="3"/>
        <v>611000</v>
      </c>
      <c r="G9" s="47"/>
      <c r="H9" s="48">
        <f>G9*E9</f>
        <v>0</v>
      </c>
      <c r="I9" s="46">
        <f>G9*F9</f>
        <v>0</v>
      </c>
      <c r="J9"/>
    </row>
    <row r="10" spans="1:10" ht="108" customHeight="1">
      <c r="A10" s="24">
        <v>311312917</v>
      </c>
      <c r="B10" s="10"/>
      <c r="C10" s="50" t="s">
        <v>482</v>
      </c>
      <c r="D10" s="37" t="s">
        <v>509</v>
      </c>
      <c r="E10" s="93">
        <f>VLOOKUP(C10,'Короткий прайс'!A:B,2,0)</f>
        <v>52</v>
      </c>
      <c r="F10" s="46">
        <f t="shared" si="3"/>
        <v>676000</v>
      </c>
      <c r="G10" s="47"/>
      <c r="H10" s="48">
        <f t="shared" si="4"/>
        <v>0</v>
      </c>
      <c r="I10" s="46">
        <f t="shared" si="5"/>
        <v>0</v>
      </c>
      <c r="J10"/>
    </row>
    <row r="11" spans="1:10" ht="108.75" customHeight="1">
      <c r="A11" s="24">
        <v>311315990</v>
      </c>
      <c r="B11" s="10"/>
      <c r="C11" s="60" t="s">
        <v>458</v>
      </c>
      <c r="D11" s="11" t="s">
        <v>279</v>
      </c>
      <c r="E11" s="93">
        <f>VLOOKUP(C11,'Короткий прайс'!A:B,2,0)</f>
        <v>27</v>
      </c>
      <c r="F11" s="46">
        <f t="shared" si="3"/>
        <v>351000</v>
      </c>
      <c r="G11" s="47"/>
      <c r="H11" s="48">
        <f t="shared" ref="H11:H83" si="8">G11*E11</f>
        <v>0</v>
      </c>
      <c r="I11" s="46">
        <f t="shared" ref="I11:I83" si="9">G11*F11</f>
        <v>0</v>
      </c>
      <c r="J11"/>
    </row>
    <row r="12" spans="1:10" ht="108.75" customHeight="1">
      <c r="A12" s="24">
        <v>311315994</v>
      </c>
      <c r="B12" s="10"/>
      <c r="C12" s="60" t="s">
        <v>484</v>
      </c>
      <c r="D12" s="11" t="s">
        <v>280</v>
      </c>
      <c r="E12" s="93">
        <f>VLOOKUP(C12,'Короткий прайс'!A:B,2,0)</f>
        <v>35.5</v>
      </c>
      <c r="F12" s="46">
        <f t="shared" si="3"/>
        <v>461500</v>
      </c>
      <c r="G12" s="47"/>
      <c r="H12" s="48">
        <f t="shared" si="8"/>
        <v>0</v>
      </c>
      <c r="I12" s="46">
        <f t="shared" si="9"/>
        <v>0</v>
      </c>
      <c r="J12"/>
    </row>
    <row r="13" spans="1:10" ht="108.75" customHeight="1">
      <c r="A13" s="24"/>
      <c r="B13" s="10"/>
      <c r="C13" s="60" t="s">
        <v>679</v>
      </c>
      <c r="D13" s="11" t="s">
        <v>680</v>
      </c>
      <c r="E13" s="93">
        <f>VLOOKUP(C13,'Короткий прайс'!A:B,2,0)</f>
        <v>46.5</v>
      </c>
      <c r="F13" s="46">
        <f t="shared" si="3"/>
        <v>604500</v>
      </c>
      <c r="G13" s="47"/>
      <c r="H13" s="48">
        <f>G13*E13</f>
        <v>0</v>
      </c>
      <c r="I13" s="46">
        <f>G13*F13</f>
        <v>0</v>
      </c>
      <c r="J13"/>
    </row>
    <row r="14" spans="1:10" ht="108.75" customHeight="1">
      <c r="A14" s="24"/>
      <c r="B14" s="10"/>
      <c r="C14" s="60" t="s">
        <v>640</v>
      </c>
      <c r="D14" s="11" t="s">
        <v>681</v>
      </c>
      <c r="E14" s="93">
        <f>VLOOKUP(C14,'Короткий прайс'!A:B,2,0)</f>
        <v>70</v>
      </c>
      <c r="F14" s="46">
        <f t="shared" si="3"/>
        <v>910000</v>
      </c>
      <c r="G14" s="47"/>
      <c r="H14" s="48">
        <f>G14*E14</f>
        <v>0</v>
      </c>
      <c r="I14" s="46">
        <f>G14*F14</f>
        <v>0</v>
      </c>
      <c r="J14"/>
    </row>
    <row r="15" spans="1:10" ht="108.75" customHeight="1">
      <c r="A15" s="24">
        <v>311320796</v>
      </c>
      <c r="B15" s="10"/>
      <c r="C15" s="60" t="s">
        <v>417</v>
      </c>
      <c r="D15" s="11" t="s">
        <v>281</v>
      </c>
      <c r="E15" s="93">
        <f>VLOOKUP(C15,'Короткий прайс'!A:B,2,0)</f>
        <v>41</v>
      </c>
      <c r="F15" s="46">
        <f t="shared" si="3"/>
        <v>533000</v>
      </c>
      <c r="G15" s="47"/>
      <c r="H15" s="48">
        <f t="shared" si="8"/>
        <v>0</v>
      </c>
      <c r="I15" s="46">
        <f t="shared" si="9"/>
        <v>0</v>
      </c>
      <c r="J15"/>
    </row>
    <row r="16" spans="1:10" ht="108.75" customHeight="1">
      <c r="A16" s="24">
        <v>311317399</v>
      </c>
      <c r="B16" s="10"/>
      <c r="C16" s="60" t="s">
        <v>437</v>
      </c>
      <c r="D16" s="11" t="s">
        <v>284</v>
      </c>
      <c r="E16" s="93">
        <f>VLOOKUP(C16,'Короткий прайс'!A:B,2,0)</f>
        <v>45.5</v>
      </c>
      <c r="F16" s="46">
        <f t="shared" si="3"/>
        <v>591500</v>
      </c>
      <c r="G16" s="47"/>
      <c r="H16" s="48">
        <f t="shared" si="8"/>
        <v>0</v>
      </c>
      <c r="I16" s="46">
        <f t="shared" si="9"/>
        <v>0</v>
      </c>
      <c r="J16"/>
    </row>
    <row r="17" spans="1:10" ht="108.75" customHeight="1">
      <c r="A17" s="24">
        <v>311316327</v>
      </c>
      <c r="B17" s="10"/>
      <c r="C17" s="60" t="s">
        <v>473</v>
      </c>
      <c r="D17" s="11" t="s">
        <v>285</v>
      </c>
      <c r="E17" s="93">
        <f>VLOOKUP(C17,'Короткий прайс'!A:B,2,0)</f>
        <v>54</v>
      </c>
      <c r="F17" s="46">
        <f t="shared" si="3"/>
        <v>702000</v>
      </c>
      <c r="G17" s="47"/>
      <c r="H17" s="48">
        <f t="shared" si="8"/>
        <v>0</v>
      </c>
      <c r="I17" s="46">
        <f t="shared" si="9"/>
        <v>0</v>
      </c>
      <c r="J17"/>
    </row>
    <row r="18" spans="1:10" ht="108.75" customHeight="1">
      <c r="A18" s="24">
        <v>311317914</v>
      </c>
      <c r="B18" s="10"/>
      <c r="C18" s="60" t="s">
        <v>483</v>
      </c>
      <c r="D18" s="11" t="s">
        <v>286</v>
      </c>
      <c r="E18" s="93">
        <f>VLOOKUP(C18,'Короткий прайс'!A:B,2,0)</f>
        <v>82</v>
      </c>
      <c r="F18" s="46">
        <f t="shared" si="3"/>
        <v>1066000</v>
      </c>
      <c r="G18" s="47"/>
      <c r="H18" s="48">
        <f t="shared" si="8"/>
        <v>0</v>
      </c>
      <c r="I18" s="46">
        <f t="shared" si="9"/>
        <v>0</v>
      </c>
      <c r="J18"/>
    </row>
    <row r="19" spans="1:10" ht="108.75" customHeight="1">
      <c r="A19" s="24"/>
      <c r="B19" s="10"/>
      <c r="C19" s="60" t="s">
        <v>757</v>
      </c>
      <c r="D19" s="11" t="s">
        <v>773</v>
      </c>
      <c r="E19" s="93">
        <f>VLOOKUP(C19,'Короткий прайс'!A:B,2,0)</f>
        <v>79</v>
      </c>
      <c r="F19" s="46">
        <f t="shared" si="3"/>
        <v>1027000</v>
      </c>
      <c r="G19" s="47"/>
      <c r="H19" s="48">
        <f>G19*E19</f>
        <v>0</v>
      </c>
      <c r="I19" s="46">
        <f>G19*F19</f>
        <v>0</v>
      </c>
      <c r="J19"/>
    </row>
    <row r="20" spans="1:10" ht="108.75" customHeight="1">
      <c r="A20" s="24"/>
      <c r="B20" s="10"/>
      <c r="C20" s="60" t="s">
        <v>749</v>
      </c>
      <c r="D20" s="11" t="s">
        <v>773</v>
      </c>
      <c r="E20" s="93">
        <f>VLOOKUP(C20,'Короткий прайс'!A:B,2,0)</f>
        <v>80</v>
      </c>
      <c r="F20" s="46">
        <f t="shared" si="3"/>
        <v>1040000</v>
      </c>
      <c r="G20" s="47"/>
      <c r="H20" s="48">
        <f>G20*E20</f>
        <v>0</v>
      </c>
      <c r="I20" s="46">
        <f>G20*F20</f>
        <v>0</v>
      </c>
      <c r="J20"/>
    </row>
    <row r="21" spans="1:10" ht="108.75" customHeight="1">
      <c r="A21" s="8">
        <v>311315934</v>
      </c>
      <c r="B21" s="10"/>
      <c r="C21" s="60" t="s">
        <v>450</v>
      </c>
      <c r="D21" s="11" t="s">
        <v>279</v>
      </c>
      <c r="E21" s="93">
        <f>VLOOKUP(C21,'Короткий прайс'!A:B,2,0)</f>
        <v>33</v>
      </c>
      <c r="F21" s="46">
        <f t="shared" si="3"/>
        <v>429000</v>
      </c>
      <c r="G21" s="47"/>
      <c r="H21" s="48">
        <f t="shared" si="8"/>
        <v>0</v>
      </c>
      <c r="I21" s="46">
        <f t="shared" si="9"/>
        <v>0</v>
      </c>
      <c r="J21"/>
    </row>
    <row r="22" spans="1:10" ht="108.75" customHeight="1">
      <c r="A22" s="8"/>
      <c r="B22" s="10"/>
      <c r="C22" s="60" t="s">
        <v>751</v>
      </c>
      <c r="D22" s="11" t="s">
        <v>774</v>
      </c>
      <c r="E22" s="93">
        <f>VLOOKUP(C22,'Короткий прайс'!A:B,2,0)</f>
        <v>40</v>
      </c>
      <c r="F22" s="46">
        <f t="shared" si="3"/>
        <v>520000</v>
      </c>
      <c r="G22" s="47"/>
      <c r="H22" s="48">
        <f>G22*E22</f>
        <v>0</v>
      </c>
      <c r="I22" s="46">
        <f>G22*F22</f>
        <v>0</v>
      </c>
      <c r="J22"/>
    </row>
    <row r="23" spans="1:10" ht="108.75" customHeight="1">
      <c r="A23" s="8"/>
      <c r="B23" s="10"/>
      <c r="C23" s="60" t="s">
        <v>752</v>
      </c>
      <c r="D23" s="11" t="s">
        <v>775</v>
      </c>
      <c r="E23" s="93">
        <f>VLOOKUP(C23,'Короткий прайс'!A:B,2,0)</f>
        <v>46.7</v>
      </c>
      <c r="F23" s="46">
        <f t="shared" si="3"/>
        <v>607100</v>
      </c>
      <c r="G23" s="47"/>
      <c r="H23" s="48">
        <f>G23*E23</f>
        <v>0</v>
      </c>
      <c r="I23" s="46">
        <f>G23*F23</f>
        <v>0</v>
      </c>
      <c r="J23"/>
    </row>
    <row r="24" spans="1:10" ht="108.75" customHeight="1">
      <c r="A24" s="8">
        <v>311320709</v>
      </c>
      <c r="B24" s="10"/>
      <c r="C24" s="60" t="s">
        <v>411</v>
      </c>
      <c r="D24" s="11" t="s">
        <v>349</v>
      </c>
      <c r="E24" s="93">
        <f>VLOOKUP(C24,'Короткий прайс'!A:B,2,0)</f>
        <v>44</v>
      </c>
      <c r="F24" s="46">
        <f t="shared" si="3"/>
        <v>572000</v>
      </c>
      <c r="G24" s="47"/>
      <c r="H24" s="48">
        <f t="shared" si="8"/>
        <v>0</v>
      </c>
      <c r="I24" s="46">
        <f t="shared" si="9"/>
        <v>0</v>
      </c>
      <c r="J24"/>
    </row>
    <row r="25" spans="1:10" ht="108.75" customHeight="1">
      <c r="A25" s="8">
        <v>311303659</v>
      </c>
      <c r="B25" s="10"/>
      <c r="C25" s="60" t="s">
        <v>448</v>
      </c>
      <c r="D25" s="11" t="s">
        <v>284</v>
      </c>
      <c r="E25" s="93">
        <f>VLOOKUP(C25,'Короткий прайс'!A:B,2,0)</f>
        <v>52</v>
      </c>
      <c r="F25" s="46">
        <f t="shared" si="3"/>
        <v>676000</v>
      </c>
      <c r="G25" s="47"/>
      <c r="H25" s="48">
        <f t="shared" si="8"/>
        <v>0</v>
      </c>
      <c r="I25" s="46">
        <f t="shared" si="9"/>
        <v>0</v>
      </c>
      <c r="J25"/>
    </row>
    <row r="26" spans="1:10" ht="108.75" customHeight="1">
      <c r="A26" s="8">
        <v>311316329</v>
      </c>
      <c r="B26" s="10"/>
      <c r="C26" s="60" t="s">
        <v>453</v>
      </c>
      <c r="D26" s="11" t="s">
        <v>287</v>
      </c>
      <c r="E26" s="93">
        <f>VLOOKUP(C26,'Короткий прайс'!A:B,2,0)</f>
        <v>52.5</v>
      </c>
      <c r="F26" s="46">
        <f t="shared" si="3"/>
        <v>682500</v>
      </c>
      <c r="G26" s="47"/>
      <c r="H26" s="48">
        <f t="shared" si="8"/>
        <v>0</v>
      </c>
      <c r="I26" s="46">
        <f t="shared" si="9"/>
        <v>0</v>
      </c>
      <c r="J26"/>
    </row>
    <row r="27" spans="1:10" ht="108.75" customHeight="1">
      <c r="A27" s="8">
        <v>311316015</v>
      </c>
      <c r="B27" s="10"/>
      <c r="C27" s="60" t="s">
        <v>462</v>
      </c>
      <c r="D27" s="11" t="s">
        <v>279</v>
      </c>
      <c r="E27" s="93">
        <f>VLOOKUP(C27,'Короткий прайс'!A:B,2,0)</f>
        <v>29</v>
      </c>
      <c r="F27" s="46">
        <f t="shared" si="3"/>
        <v>377000</v>
      </c>
      <c r="G27" s="47"/>
      <c r="H27" s="48">
        <f t="shared" si="8"/>
        <v>0</v>
      </c>
      <c r="I27" s="46">
        <f t="shared" si="9"/>
        <v>0</v>
      </c>
      <c r="J27"/>
    </row>
    <row r="28" spans="1:10" ht="108.75" customHeight="1">
      <c r="A28" s="8">
        <v>311316011</v>
      </c>
      <c r="B28" s="10"/>
      <c r="C28" s="60" t="s">
        <v>488</v>
      </c>
      <c r="D28" s="11" t="s">
        <v>288</v>
      </c>
      <c r="E28" s="93">
        <f>VLOOKUP(C28,'Короткий прайс'!A:B,2,0)</f>
        <v>35.799999999999997</v>
      </c>
      <c r="F28" s="46">
        <f t="shared" si="3"/>
        <v>465400</v>
      </c>
      <c r="G28" s="47"/>
      <c r="H28" s="48">
        <f t="shared" si="8"/>
        <v>0</v>
      </c>
      <c r="I28" s="46">
        <f t="shared" si="9"/>
        <v>0</v>
      </c>
      <c r="J28"/>
    </row>
    <row r="29" spans="1:10" ht="108.75" customHeight="1">
      <c r="A29" s="8"/>
      <c r="B29" s="10"/>
      <c r="C29" s="60" t="s">
        <v>822</v>
      </c>
      <c r="D29" s="11" t="s">
        <v>881</v>
      </c>
      <c r="E29" s="93">
        <f>VLOOKUP(C29,'Короткий прайс'!A:B,2,0)</f>
        <v>44</v>
      </c>
      <c r="F29" s="46">
        <f t="shared" si="3"/>
        <v>572000</v>
      </c>
      <c r="G29" s="47"/>
      <c r="H29" s="48">
        <f>G29*E29</f>
        <v>0</v>
      </c>
      <c r="I29" s="46">
        <f>G29*F29</f>
        <v>0</v>
      </c>
      <c r="J29"/>
    </row>
    <row r="30" spans="1:10" ht="108.75" customHeight="1">
      <c r="A30" s="8">
        <v>311316792</v>
      </c>
      <c r="B30" s="10"/>
      <c r="C30" s="60" t="s">
        <v>494</v>
      </c>
      <c r="D30" s="11" t="s">
        <v>289</v>
      </c>
      <c r="E30" s="93">
        <f>VLOOKUP(C30,'Короткий прайс'!A:B,2,0)</f>
        <v>43</v>
      </c>
      <c r="F30" s="46">
        <f t="shared" si="3"/>
        <v>559000</v>
      </c>
      <c r="G30" s="47"/>
      <c r="H30" s="48">
        <f t="shared" si="8"/>
        <v>0</v>
      </c>
      <c r="I30" s="46">
        <f t="shared" si="9"/>
        <v>0</v>
      </c>
      <c r="J30"/>
    </row>
    <row r="31" spans="1:10" ht="108.75" customHeight="1">
      <c r="A31" s="8">
        <v>311320738</v>
      </c>
      <c r="B31" s="10"/>
      <c r="C31" s="60" t="s">
        <v>415</v>
      </c>
      <c r="D31" s="11" t="s">
        <v>282</v>
      </c>
      <c r="E31" s="93">
        <f>VLOOKUP(C31,'Короткий прайс'!A:B,2,0)</f>
        <v>41</v>
      </c>
      <c r="F31" s="46">
        <f t="shared" si="3"/>
        <v>533000</v>
      </c>
      <c r="G31" s="47"/>
      <c r="H31" s="48">
        <f>G31*E31</f>
        <v>0</v>
      </c>
      <c r="I31" s="46">
        <f>G31*F31</f>
        <v>0</v>
      </c>
      <c r="J31"/>
    </row>
    <row r="32" spans="1:10" ht="108.75" customHeight="1">
      <c r="A32" s="8"/>
      <c r="B32" s="10"/>
      <c r="C32" s="60" t="s">
        <v>689</v>
      </c>
      <c r="D32" s="11" t="s">
        <v>690</v>
      </c>
      <c r="E32" s="93">
        <f>VLOOKUP(C32,'Короткий прайс'!A:B,2,0)</f>
        <v>46.5</v>
      </c>
      <c r="F32" s="46">
        <f t="shared" si="3"/>
        <v>604500</v>
      </c>
      <c r="G32" s="47"/>
      <c r="H32" s="48">
        <f>G32*E32</f>
        <v>0</v>
      </c>
      <c r="I32" s="46">
        <f>G32*F32</f>
        <v>0</v>
      </c>
      <c r="J32"/>
    </row>
    <row r="33" spans="1:10" ht="108.75" customHeight="1">
      <c r="A33" s="8"/>
      <c r="B33" s="10"/>
      <c r="C33" s="60" t="s">
        <v>753</v>
      </c>
      <c r="D33" s="11" t="s">
        <v>776</v>
      </c>
      <c r="E33" s="93">
        <f>VLOOKUP(C33,'Короткий прайс'!A:B,2,0)</f>
        <v>47</v>
      </c>
      <c r="F33" s="46">
        <f t="shared" si="3"/>
        <v>611000</v>
      </c>
      <c r="G33" s="47"/>
      <c r="H33" s="48">
        <f>G33*E33</f>
        <v>0</v>
      </c>
      <c r="I33" s="46">
        <f>G33*F33</f>
        <v>0</v>
      </c>
      <c r="J33"/>
    </row>
    <row r="34" spans="1:10" ht="108.75" customHeight="1">
      <c r="A34" s="8">
        <v>311316796</v>
      </c>
      <c r="B34" s="10"/>
      <c r="C34" s="60" t="s">
        <v>495</v>
      </c>
      <c r="D34" s="11" t="s">
        <v>283</v>
      </c>
      <c r="E34" s="93">
        <f>VLOOKUP(C34,'Короткий прайс'!A:B,2,0)</f>
        <v>64</v>
      </c>
      <c r="F34" s="46">
        <f t="shared" si="3"/>
        <v>832000</v>
      </c>
      <c r="G34" s="47"/>
      <c r="H34" s="48">
        <f t="shared" si="8"/>
        <v>0</v>
      </c>
      <c r="I34" s="46">
        <f t="shared" si="9"/>
        <v>0</v>
      </c>
      <c r="J34"/>
    </row>
    <row r="35" spans="1:10" ht="108.75" customHeight="1">
      <c r="A35" s="8" t="s">
        <v>597</v>
      </c>
      <c r="B35" s="10"/>
      <c r="C35" s="60" t="s">
        <v>588</v>
      </c>
      <c r="D35" s="11" t="s">
        <v>596</v>
      </c>
      <c r="E35" s="93">
        <f>VLOOKUP(C35,'Короткий прайс'!A:B,2,0)</f>
        <v>85.5</v>
      </c>
      <c r="F35" s="46">
        <f t="shared" si="3"/>
        <v>1111500</v>
      </c>
      <c r="G35" s="47"/>
      <c r="H35" s="48">
        <f>G35*E35</f>
        <v>0</v>
      </c>
      <c r="I35" s="46">
        <f>G35*F35</f>
        <v>0</v>
      </c>
      <c r="J35"/>
    </row>
    <row r="36" spans="1:10" ht="108.75" customHeight="1">
      <c r="A36" s="8">
        <v>311316237</v>
      </c>
      <c r="B36" s="10"/>
      <c r="C36" s="60" t="s">
        <v>433</v>
      </c>
      <c r="D36" s="11" t="s">
        <v>290</v>
      </c>
      <c r="E36" s="93" t="e">
        <f>VLOOKUP(C36,'Короткий прайс'!A:B,2,0)</f>
        <v>#N/A</v>
      </c>
      <c r="F36" s="46" t="e">
        <f t="shared" si="3"/>
        <v>#N/A</v>
      </c>
      <c r="G36" s="47"/>
      <c r="H36" s="48" t="e">
        <f t="shared" si="8"/>
        <v>#N/A</v>
      </c>
      <c r="I36" s="46" t="e">
        <f t="shared" si="9"/>
        <v>#N/A</v>
      </c>
      <c r="J36"/>
    </row>
    <row r="37" spans="1:10" ht="108.75" customHeight="1">
      <c r="A37" s="8"/>
      <c r="B37" s="3"/>
      <c r="C37" s="64" t="s">
        <v>1006</v>
      </c>
      <c r="D37" s="41" t="s">
        <v>1062</v>
      </c>
      <c r="E37" s="93">
        <f>VLOOKUP(C37,'Короткий прайс'!A:B,2,0)</f>
        <v>92</v>
      </c>
      <c r="F37" s="46">
        <f t="shared" si="3"/>
        <v>1196000</v>
      </c>
      <c r="G37" s="47"/>
      <c r="H37" s="48">
        <f t="shared" ref="H37" si="10">G37*E37</f>
        <v>0</v>
      </c>
      <c r="I37" s="46">
        <f t="shared" ref="I37" si="11">G37*F37</f>
        <v>0</v>
      </c>
      <c r="J37"/>
    </row>
    <row r="38" spans="1:10" ht="108.75" customHeight="1">
      <c r="A38" s="8">
        <v>311304044</v>
      </c>
      <c r="B38" s="10"/>
      <c r="C38" s="60" t="s">
        <v>466</v>
      </c>
      <c r="D38" s="11" t="s">
        <v>291</v>
      </c>
      <c r="E38" s="93">
        <f>VLOOKUP(C38,'Короткий прайс'!A:B,2,0)</f>
        <v>95.9</v>
      </c>
      <c r="F38" s="46">
        <f t="shared" si="3"/>
        <v>1246700</v>
      </c>
      <c r="G38" s="47"/>
      <c r="H38" s="48">
        <f t="shared" si="8"/>
        <v>0</v>
      </c>
      <c r="I38" s="46">
        <f t="shared" si="9"/>
        <v>0</v>
      </c>
      <c r="J38"/>
    </row>
    <row r="39" spans="1:10" ht="108.75" customHeight="1">
      <c r="A39" s="8">
        <v>311310905</v>
      </c>
      <c r="B39" s="10"/>
      <c r="C39" s="60" t="s">
        <v>477</v>
      </c>
      <c r="D39" s="11" t="s">
        <v>292</v>
      </c>
      <c r="E39" s="93">
        <f>VLOOKUP(C39,'Короткий прайс'!A:B,2,0)</f>
        <v>77</v>
      </c>
      <c r="F39" s="46">
        <f t="shared" si="3"/>
        <v>1001000</v>
      </c>
      <c r="G39" s="47"/>
      <c r="H39" s="48">
        <f t="shared" si="8"/>
        <v>0</v>
      </c>
      <c r="I39" s="46">
        <f t="shared" si="9"/>
        <v>0</v>
      </c>
      <c r="J39"/>
    </row>
    <row r="40" spans="1:10" ht="108.75" customHeight="1">
      <c r="A40" s="8"/>
      <c r="B40" s="10"/>
      <c r="C40" s="60" t="s">
        <v>745</v>
      </c>
      <c r="D40" s="11" t="s">
        <v>292</v>
      </c>
      <c r="E40" s="93">
        <f>VLOOKUP(C40,'Короткий прайс'!A:B,2,0)</f>
        <v>77</v>
      </c>
      <c r="F40" s="46">
        <f t="shared" si="3"/>
        <v>1001000</v>
      </c>
      <c r="G40" s="47"/>
      <c r="H40" s="48">
        <f>G40*E40</f>
        <v>0</v>
      </c>
      <c r="I40" s="46">
        <f>G40*F40</f>
        <v>0</v>
      </c>
      <c r="J40"/>
    </row>
    <row r="41" spans="1:10" ht="108.75" customHeight="1">
      <c r="A41" s="8">
        <v>311313535</v>
      </c>
      <c r="B41" s="10"/>
      <c r="C41" s="60" t="s">
        <v>435</v>
      </c>
      <c r="D41" s="11" t="s">
        <v>293</v>
      </c>
      <c r="E41" s="93">
        <f>VLOOKUP(C41,'Короткий прайс'!A:B,2,0)</f>
        <v>73</v>
      </c>
      <c r="F41" s="46">
        <f t="shared" si="3"/>
        <v>949000</v>
      </c>
      <c r="G41" s="47"/>
      <c r="H41" s="48">
        <f t="shared" si="8"/>
        <v>0</v>
      </c>
      <c r="I41" s="46">
        <f t="shared" si="9"/>
        <v>0</v>
      </c>
      <c r="J41"/>
    </row>
    <row r="42" spans="1:10" ht="108.75" customHeight="1">
      <c r="A42" s="8">
        <v>311313535</v>
      </c>
      <c r="B42" s="10"/>
      <c r="C42" s="60" t="s">
        <v>714</v>
      </c>
      <c r="D42" s="11" t="s">
        <v>293</v>
      </c>
      <c r="E42" s="93">
        <f>VLOOKUP(C42,'Короткий прайс'!A:B,2,0)</f>
        <v>75</v>
      </c>
      <c r="F42" s="46">
        <f t="shared" si="3"/>
        <v>975000</v>
      </c>
      <c r="G42" s="47"/>
      <c r="H42" s="48">
        <f>G42*E42</f>
        <v>0</v>
      </c>
      <c r="I42" s="46">
        <f>G42*F42</f>
        <v>0</v>
      </c>
      <c r="J42"/>
    </row>
    <row r="43" spans="1:10" ht="108.75" customHeight="1">
      <c r="A43" s="8">
        <v>311314429</v>
      </c>
      <c r="B43" s="10"/>
      <c r="C43" s="60" t="s">
        <v>441</v>
      </c>
      <c r="D43" s="11" t="s">
        <v>294</v>
      </c>
      <c r="E43" s="93">
        <f>VLOOKUP(C43,'Короткий прайс'!A:B,2,0)</f>
        <v>92.6</v>
      </c>
      <c r="F43" s="46">
        <f t="shared" si="3"/>
        <v>1203800</v>
      </c>
      <c r="G43" s="47"/>
      <c r="H43" s="48">
        <f t="shared" si="8"/>
        <v>0</v>
      </c>
      <c r="I43" s="46">
        <f t="shared" si="9"/>
        <v>0</v>
      </c>
      <c r="J43"/>
    </row>
    <row r="44" spans="1:10" ht="108.75" customHeight="1">
      <c r="A44" s="8">
        <v>311307392</v>
      </c>
      <c r="B44" s="10"/>
      <c r="C44" s="60" t="s">
        <v>474</v>
      </c>
      <c r="D44" s="11" t="s">
        <v>294</v>
      </c>
      <c r="E44" s="93">
        <f>VLOOKUP(C44,'Короткий прайс'!A:B,2,0)</f>
        <v>92.3</v>
      </c>
      <c r="F44" s="46">
        <f t="shared" si="3"/>
        <v>1199900</v>
      </c>
      <c r="G44" s="47"/>
      <c r="H44" s="48">
        <f t="shared" si="8"/>
        <v>0</v>
      </c>
      <c r="I44" s="46">
        <f t="shared" si="9"/>
        <v>0</v>
      </c>
      <c r="J44"/>
    </row>
    <row r="45" spans="1:10" ht="108.75" customHeight="1">
      <c r="A45" s="8" t="s">
        <v>599</v>
      </c>
      <c r="B45" s="10"/>
      <c r="C45" s="60" t="s">
        <v>590</v>
      </c>
      <c r="D45" s="11" t="s">
        <v>598</v>
      </c>
      <c r="E45" s="93">
        <f>VLOOKUP(C45,'Короткий прайс'!A:B,2,0)</f>
        <v>97</v>
      </c>
      <c r="F45" s="46">
        <f t="shared" si="3"/>
        <v>1261000</v>
      </c>
      <c r="G45" s="47"/>
      <c r="H45" s="48">
        <f>G45*E45</f>
        <v>0</v>
      </c>
      <c r="I45" s="46">
        <f>G45*F45</f>
        <v>0</v>
      </c>
      <c r="J45"/>
    </row>
    <row r="46" spans="1:10" ht="108.75" customHeight="1">
      <c r="A46" s="8"/>
      <c r="B46" s="10"/>
      <c r="C46" s="60" t="s">
        <v>827</v>
      </c>
      <c r="D46" s="11" t="s">
        <v>882</v>
      </c>
      <c r="E46" s="93">
        <f>VLOOKUP(C46,'Короткий прайс'!A:B,2,0)</f>
        <v>97</v>
      </c>
      <c r="F46" s="46">
        <f t="shared" si="3"/>
        <v>1261000</v>
      </c>
      <c r="G46" s="47"/>
      <c r="H46" s="48">
        <f>G46*E46</f>
        <v>0</v>
      </c>
      <c r="I46" s="46">
        <f>G46*F46</f>
        <v>0</v>
      </c>
      <c r="J46"/>
    </row>
    <row r="47" spans="1:10" ht="108.75" customHeight="1">
      <c r="A47" s="8">
        <v>311316027</v>
      </c>
      <c r="B47" s="10"/>
      <c r="C47" s="60" t="s">
        <v>436</v>
      </c>
      <c r="D47" s="11" t="s">
        <v>295</v>
      </c>
      <c r="E47" s="93">
        <f>VLOOKUP(C47,'Короткий прайс'!A:B,2,0)</f>
        <v>74</v>
      </c>
      <c r="F47" s="46">
        <f t="shared" si="3"/>
        <v>962000</v>
      </c>
      <c r="G47" s="47"/>
      <c r="H47" s="48">
        <f t="shared" si="8"/>
        <v>0</v>
      </c>
      <c r="I47" s="46">
        <f t="shared" si="9"/>
        <v>0</v>
      </c>
      <c r="J47"/>
    </row>
    <row r="48" spans="1:10" ht="108.75" customHeight="1">
      <c r="A48" s="8">
        <v>311316039</v>
      </c>
      <c r="B48" s="10"/>
      <c r="C48" s="60" t="s">
        <v>468</v>
      </c>
      <c r="D48" s="11" t="s">
        <v>296</v>
      </c>
      <c r="E48" s="93">
        <f>VLOOKUP(C48,'Короткий прайс'!A:B,2,0)</f>
        <v>90</v>
      </c>
      <c r="F48" s="46">
        <f t="shared" si="3"/>
        <v>1170000</v>
      </c>
      <c r="G48" s="47"/>
      <c r="H48" s="48">
        <f t="shared" si="8"/>
        <v>0</v>
      </c>
      <c r="I48" s="46">
        <f t="shared" si="9"/>
        <v>0</v>
      </c>
      <c r="J48"/>
    </row>
    <row r="49" spans="1:10" ht="108.75" customHeight="1">
      <c r="A49" s="8"/>
      <c r="B49" s="10"/>
      <c r="C49" s="60" t="s">
        <v>754</v>
      </c>
      <c r="D49" s="11" t="s">
        <v>777</v>
      </c>
      <c r="E49" s="93">
        <f>VLOOKUP(C49,'Короткий прайс'!A:B,2,0)</f>
        <v>92</v>
      </c>
      <c r="F49" s="46">
        <f t="shared" si="3"/>
        <v>1196000</v>
      </c>
      <c r="G49" s="47"/>
      <c r="H49" s="48">
        <f>G49*E49</f>
        <v>0</v>
      </c>
      <c r="I49" s="46">
        <f>G49*F49</f>
        <v>0</v>
      </c>
      <c r="J49"/>
    </row>
    <row r="50" spans="1:10" ht="108.75" customHeight="1">
      <c r="A50" s="8">
        <v>311304813</v>
      </c>
      <c r="B50" s="10"/>
      <c r="C50" s="60" t="s">
        <v>469</v>
      </c>
      <c r="D50" s="11" t="s">
        <v>297</v>
      </c>
      <c r="E50" s="93">
        <f>VLOOKUP(C50,'Короткий прайс'!A:B,2,0)</f>
        <v>95</v>
      </c>
      <c r="F50" s="46">
        <f t="shared" si="3"/>
        <v>1235000</v>
      </c>
      <c r="G50" s="47"/>
      <c r="H50" s="48">
        <f t="shared" si="8"/>
        <v>0</v>
      </c>
      <c r="I50" s="46">
        <f t="shared" si="9"/>
        <v>0</v>
      </c>
      <c r="J50"/>
    </row>
    <row r="51" spans="1:10" ht="108.75" customHeight="1">
      <c r="A51" s="8"/>
      <c r="B51" s="10"/>
      <c r="C51" s="60" t="s">
        <v>589</v>
      </c>
      <c r="D51" s="11" t="s">
        <v>565</v>
      </c>
      <c r="E51" s="93">
        <f>VLOOKUP(C51,'Короткий прайс'!A:B,2,0)</f>
        <v>157</v>
      </c>
      <c r="F51" s="46">
        <f t="shared" si="3"/>
        <v>2041000</v>
      </c>
      <c r="G51" s="47"/>
      <c r="H51" s="48">
        <f>G51*E51</f>
        <v>0</v>
      </c>
      <c r="I51" s="46">
        <f>G51*F51</f>
        <v>0</v>
      </c>
      <c r="J51"/>
    </row>
    <row r="52" spans="1:10" ht="108.75" customHeight="1">
      <c r="A52" s="8" t="s">
        <v>566</v>
      </c>
      <c r="B52" s="10"/>
      <c r="C52" s="60" t="s">
        <v>561</v>
      </c>
      <c r="D52" s="11" t="s">
        <v>565</v>
      </c>
      <c r="E52" s="93">
        <f>VLOOKUP(C52,'Короткий прайс'!A:B,2,0)</f>
        <v>163</v>
      </c>
      <c r="F52" s="46">
        <f t="shared" si="3"/>
        <v>2119000</v>
      </c>
      <c r="G52" s="47"/>
      <c r="H52" s="48">
        <f>G52*E52</f>
        <v>0</v>
      </c>
      <c r="I52" s="46">
        <f>G52*F52</f>
        <v>0</v>
      </c>
      <c r="J52"/>
    </row>
    <row r="53" spans="1:10" ht="108" customHeight="1">
      <c r="A53" s="8">
        <v>311313649</v>
      </c>
      <c r="B53" s="10"/>
      <c r="C53" s="60" t="s">
        <v>478</v>
      </c>
      <c r="D53" s="11" t="s">
        <v>298</v>
      </c>
      <c r="E53" s="93">
        <f>VLOOKUP(C53,'Короткий прайс'!A:B,2,0)</f>
        <v>73.7</v>
      </c>
      <c r="F53" s="46">
        <f t="shared" si="3"/>
        <v>958100</v>
      </c>
      <c r="G53" s="47"/>
      <c r="H53" s="48">
        <f t="shared" si="8"/>
        <v>0</v>
      </c>
      <c r="I53" s="46">
        <f t="shared" si="9"/>
        <v>0</v>
      </c>
      <c r="J53"/>
    </row>
    <row r="54" spans="1:10" ht="108" customHeight="1">
      <c r="A54" s="8">
        <v>311313653</v>
      </c>
      <c r="B54" s="10"/>
      <c r="C54" s="60" t="s">
        <v>465</v>
      </c>
      <c r="D54" s="11" t="s">
        <v>299</v>
      </c>
      <c r="E54" s="93">
        <f>VLOOKUP(C54,'Короткий прайс'!A:B,2,0)</f>
        <v>78</v>
      </c>
      <c r="F54" s="46">
        <f t="shared" si="3"/>
        <v>1014000</v>
      </c>
      <c r="G54" s="47"/>
      <c r="H54" s="48">
        <f t="shared" si="8"/>
        <v>0</v>
      </c>
      <c r="I54" s="46">
        <f t="shared" si="9"/>
        <v>0</v>
      </c>
      <c r="J54"/>
    </row>
    <row r="55" spans="1:10" ht="108" customHeight="1">
      <c r="A55" s="8">
        <v>311315946</v>
      </c>
      <c r="B55" s="10"/>
      <c r="C55" s="60" t="s">
        <v>452</v>
      </c>
      <c r="D55" s="11" t="s">
        <v>300</v>
      </c>
      <c r="E55" s="93">
        <f>VLOOKUP(C55,'Короткий прайс'!A:B,2,0)</f>
        <v>75.8</v>
      </c>
      <c r="F55" s="46">
        <f t="shared" si="3"/>
        <v>985400</v>
      </c>
      <c r="G55" s="47"/>
      <c r="H55" s="48">
        <f t="shared" si="8"/>
        <v>0</v>
      </c>
      <c r="I55" s="46">
        <f t="shared" si="9"/>
        <v>0</v>
      </c>
      <c r="J55"/>
    </row>
    <row r="56" spans="1:10" ht="108" customHeight="1">
      <c r="A56" s="8">
        <v>311315958</v>
      </c>
      <c r="B56" s="10"/>
      <c r="C56" s="60" t="s">
        <v>459</v>
      </c>
      <c r="D56" s="11" t="s">
        <v>301</v>
      </c>
      <c r="E56" s="93">
        <f>VLOOKUP(C56,'Короткий прайс'!A:B,2,0)</f>
        <v>93</v>
      </c>
      <c r="F56" s="46">
        <f t="shared" si="3"/>
        <v>1209000</v>
      </c>
      <c r="G56" s="47"/>
      <c r="H56" s="48">
        <f t="shared" si="8"/>
        <v>0</v>
      </c>
      <c r="I56" s="46">
        <f t="shared" si="9"/>
        <v>0</v>
      </c>
      <c r="J56"/>
    </row>
    <row r="57" spans="1:10" ht="108" customHeight="1">
      <c r="A57" s="8">
        <v>311315966</v>
      </c>
      <c r="B57" s="10"/>
      <c r="C57" s="60" t="s">
        <v>460</v>
      </c>
      <c r="D57" s="11" t="s">
        <v>302</v>
      </c>
      <c r="E57" s="93">
        <f>VLOOKUP(C57,'Короткий прайс'!A:B,2,0)</f>
        <v>97.8</v>
      </c>
      <c r="F57" s="46">
        <f t="shared" si="3"/>
        <v>1271400</v>
      </c>
      <c r="G57" s="47"/>
      <c r="H57" s="48">
        <f t="shared" si="8"/>
        <v>0</v>
      </c>
      <c r="I57" s="46">
        <f t="shared" si="9"/>
        <v>0</v>
      </c>
      <c r="J57"/>
    </row>
    <row r="58" spans="1:10" ht="108" customHeight="1">
      <c r="A58" s="8">
        <v>311309711</v>
      </c>
      <c r="B58" s="10"/>
      <c r="C58" s="60" t="s">
        <v>475</v>
      </c>
      <c r="D58" s="11" t="s">
        <v>303</v>
      </c>
      <c r="E58" s="93">
        <f>VLOOKUP(C58,'Короткий прайс'!A:B,2,0)</f>
        <v>92</v>
      </c>
      <c r="F58" s="46">
        <f t="shared" si="3"/>
        <v>1196000</v>
      </c>
      <c r="G58" s="47"/>
      <c r="H58" s="48">
        <f t="shared" si="8"/>
        <v>0</v>
      </c>
      <c r="I58" s="46">
        <f t="shared" si="9"/>
        <v>0</v>
      </c>
      <c r="J58"/>
    </row>
    <row r="59" spans="1:10" ht="108" customHeight="1">
      <c r="A59" s="8">
        <v>311315181</v>
      </c>
      <c r="B59" s="10"/>
      <c r="C59" s="60" t="s">
        <v>498</v>
      </c>
      <c r="D59" s="11" t="s">
        <v>294</v>
      </c>
      <c r="E59" s="93">
        <f>VLOOKUP(C59,'Короткий прайс'!A:B,2,0)</f>
        <v>104</v>
      </c>
      <c r="F59" s="46">
        <f t="shared" si="3"/>
        <v>1352000</v>
      </c>
      <c r="G59" s="47"/>
      <c r="H59" s="48">
        <f>G59*E59</f>
        <v>0</v>
      </c>
      <c r="I59" s="46">
        <f>G59*F59</f>
        <v>0</v>
      </c>
      <c r="J59"/>
    </row>
    <row r="60" spans="1:10" ht="108" customHeight="1">
      <c r="A60" s="8">
        <v>311315187</v>
      </c>
      <c r="B60" s="10"/>
      <c r="C60" s="60" t="s">
        <v>455</v>
      </c>
      <c r="D60" s="11" t="s">
        <v>294</v>
      </c>
      <c r="E60" s="93">
        <f>VLOOKUP(C60,'Короткий прайс'!A:B,2,0)</f>
        <v>105</v>
      </c>
      <c r="F60" s="46">
        <f t="shared" si="3"/>
        <v>1365000</v>
      </c>
      <c r="G60" s="47"/>
      <c r="H60" s="48">
        <f t="shared" si="8"/>
        <v>0</v>
      </c>
      <c r="I60" s="46">
        <f t="shared" si="9"/>
        <v>0</v>
      </c>
      <c r="J60"/>
    </row>
    <row r="61" spans="1:10" ht="108" customHeight="1">
      <c r="A61" s="8">
        <v>311317482</v>
      </c>
      <c r="B61" s="10"/>
      <c r="C61" s="60" t="s">
        <v>414</v>
      </c>
      <c r="D61" s="11" t="s">
        <v>304</v>
      </c>
      <c r="E61" s="93">
        <f>VLOOKUP(C61,'Короткий прайс'!A:B,2,0)</f>
        <v>173</v>
      </c>
      <c r="F61" s="46">
        <f t="shared" si="3"/>
        <v>2249000</v>
      </c>
      <c r="G61" s="47"/>
      <c r="H61" s="48">
        <f t="shared" si="8"/>
        <v>0</v>
      </c>
      <c r="I61" s="46">
        <f t="shared" si="9"/>
        <v>0</v>
      </c>
      <c r="J61"/>
    </row>
    <row r="62" spans="1:10" ht="108" customHeight="1">
      <c r="A62" s="8">
        <v>311316166</v>
      </c>
      <c r="B62" s="10"/>
      <c r="C62" s="60" t="s">
        <v>442</v>
      </c>
      <c r="D62" s="11" t="s">
        <v>305</v>
      </c>
      <c r="E62" s="93">
        <f>VLOOKUP(C62,'Короткий прайс'!A:B,2,0)</f>
        <v>39</v>
      </c>
      <c r="F62" s="46">
        <f t="shared" si="3"/>
        <v>507000</v>
      </c>
      <c r="G62" s="47"/>
      <c r="H62" s="48">
        <f t="shared" si="8"/>
        <v>0</v>
      </c>
      <c r="I62" s="46">
        <f t="shared" si="9"/>
        <v>0</v>
      </c>
      <c r="J62"/>
    </row>
    <row r="63" spans="1:10" ht="108" customHeight="1">
      <c r="A63" s="8"/>
      <c r="B63" s="10"/>
      <c r="C63" s="60" t="s">
        <v>682</v>
      </c>
      <c r="D63" s="11" t="s">
        <v>683</v>
      </c>
      <c r="E63" s="93">
        <f>VLOOKUP(C63,'Короткий прайс'!A:B,2,0)</f>
        <v>52</v>
      </c>
      <c r="F63" s="46">
        <f t="shared" si="3"/>
        <v>676000</v>
      </c>
      <c r="G63" s="47"/>
      <c r="H63" s="48">
        <f>G63*E63</f>
        <v>0</v>
      </c>
      <c r="I63" s="46">
        <f>G63*F63</f>
        <v>0</v>
      </c>
      <c r="J63"/>
    </row>
    <row r="64" spans="1:10" ht="108" customHeight="1">
      <c r="A64" s="8">
        <v>311319977</v>
      </c>
      <c r="B64" s="10"/>
      <c r="C64" s="60" t="s">
        <v>408</v>
      </c>
      <c r="D64" s="11" t="s">
        <v>510</v>
      </c>
      <c r="E64" s="93">
        <f>VLOOKUP(C64,'Короткий прайс'!A:B,2,0)</f>
        <v>48</v>
      </c>
      <c r="F64" s="46">
        <f t="shared" si="3"/>
        <v>624000</v>
      </c>
      <c r="G64" s="47"/>
      <c r="H64" s="48">
        <f>G64*E64</f>
        <v>0</v>
      </c>
      <c r="I64" s="46">
        <f>G64*F64</f>
        <v>0</v>
      </c>
      <c r="J64"/>
    </row>
    <row r="65" spans="1:12" ht="108" customHeight="1">
      <c r="A65" s="8"/>
      <c r="B65" s="10"/>
      <c r="C65" s="60" t="s">
        <v>684</v>
      </c>
      <c r="D65" s="11" t="s">
        <v>510</v>
      </c>
      <c r="E65" s="93">
        <f>VLOOKUP(C65,'Короткий прайс'!A:B,2,0)</f>
        <v>69</v>
      </c>
      <c r="F65" s="46">
        <f t="shared" si="3"/>
        <v>897000</v>
      </c>
      <c r="G65" s="47"/>
      <c r="H65" s="48">
        <f>G65*E65</f>
        <v>0</v>
      </c>
      <c r="I65" s="46">
        <f>G65*F65</f>
        <v>0</v>
      </c>
      <c r="J65"/>
    </row>
    <row r="66" spans="1:12" ht="108" customHeight="1">
      <c r="A66" s="8">
        <v>311316104</v>
      </c>
      <c r="B66" s="10"/>
      <c r="C66" s="60" t="s">
        <v>443</v>
      </c>
      <c r="D66" s="11" t="s">
        <v>306</v>
      </c>
      <c r="E66" s="93">
        <f>VLOOKUP(C66,'Короткий прайс'!A:B,2,0)</f>
        <v>62</v>
      </c>
      <c r="F66" s="46">
        <f t="shared" si="3"/>
        <v>806000</v>
      </c>
      <c r="G66" s="47"/>
      <c r="H66" s="48">
        <f t="shared" si="8"/>
        <v>0</v>
      </c>
      <c r="I66" s="46">
        <f t="shared" si="9"/>
        <v>0</v>
      </c>
      <c r="J66"/>
    </row>
    <row r="67" spans="1:12" ht="108" customHeight="1">
      <c r="A67" s="8">
        <v>311302820</v>
      </c>
      <c r="B67" s="10"/>
      <c r="C67" s="60" t="s">
        <v>556</v>
      </c>
      <c r="D67" s="11" t="s">
        <v>307</v>
      </c>
      <c r="E67" s="93">
        <f>VLOOKUP(C67,'Короткий прайс'!A:B,2,0)</f>
        <v>65</v>
      </c>
      <c r="F67" s="46">
        <f t="shared" si="3"/>
        <v>845000</v>
      </c>
      <c r="G67" s="47"/>
      <c r="H67" s="48">
        <f t="shared" si="8"/>
        <v>0</v>
      </c>
      <c r="I67" s="46">
        <f t="shared" si="9"/>
        <v>0</v>
      </c>
      <c r="J67"/>
    </row>
    <row r="68" spans="1:12" ht="108" customHeight="1">
      <c r="A68" s="8">
        <v>311303257</v>
      </c>
      <c r="B68" s="10"/>
      <c r="C68" s="60" t="s">
        <v>479</v>
      </c>
      <c r="D68" s="11" t="s">
        <v>308</v>
      </c>
      <c r="E68" s="93">
        <f>VLOOKUP(C68,'Короткий прайс'!A:B,2,0)</f>
        <v>86</v>
      </c>
      <c r="F68" s="46">
        <f t="shared" ref="F68:F114" si="12">ROUNDUP(E68*$J$1,0)</f>
        <v>1118000</v>
      </c>
      <c r="G68" s="47"/>
      <c r="H68" s="48">
        <f t="shared" si="8"/>
        <v>0</v>
      </c>
      <c r="I68" s="46">
        <f t="shared" si="9"/>
        <v>0</v>
      </c>
      <c r="J68"/>
    </row>
    <row r="69" spans="1:12" ht="108" customHeight="1">
      <c r="A69" s="8">
        <v>311318089</v>
      </c>
      <c r="B69" s="10"/>
      <c r="C69" s="60" t="s">
        <v>500</v>
      </c>
      <c r="D69" s="11" t="s">
        <v>511</v>
      </c>
      <c r="E69" s="93">
        <f>VLOOKUP(C69,'Короткий прайс'!A:B,2,0)</f>
        <v>88</v>
      </c>
      <c r="F69" s="46">
        <f t="shared" si="12"/>
        <v>1144000</v>
      </c>
      <c r="G69" s="47"/>
      <c r="H69" s="48">
        <f>G69*E69</f>
        <v>0</v>
      </c>
      <c r="I69" s="46">
        <f>G69*F69</f>
        <v>0</v>
      </c>
      <c r="J69"/>
    </row>
    <row r="70" spans="1:12" ht="108" customHeight="1">
      <c r="A70" s="8"/>
      <c r="B70" s="10"/>
      <c r="C70" s="60" t="s">
        <v>560</v>
      </c>
      <c r="D70" s="11" t="s">
        <v>564</v>
      </c>
      <c r="E70" s="93">
        <f>VLOOKUP(C70,'Короткий прайс'!A:B,2,0)</f>
        <v>92</v>
      </c>
      <c r="F70" s="46">
        <f t="shared" si="12"/>
        <v>1196000</v>
      </c>
      <c r="G70" s="47"/>
      <c r="H70" s="48">
        <f>G70*E70</f>
        <v>0</v>
      </c>
      <c r="I70" s="46">
        <f>G70*F70</f>
        <v>0</v>
      </c>
      <c r="J70"/>
    </row>
    <row r="71" spans="1:12" ht="108" customHeight="1">
      <c r="A71" s="8">
        <v>311318008</v>
      </c>
      <c r="B71" s="10"/>
      <c r="C71" s="60" t="s">
        <v>497</v>
      </c>
      <c r="D71" s="11" t="s">
        <v>309</v>
      </c>
      <c r="E71" s="93">
        <f>VLOOKUP(C71,'Короткий прайс'!A:B,2,0)</f>
        <v>121</v>
      </c>
      <c r="F71" s="46">
        <f t="shared" si="12"/>
        <v>1573000</v>
      </c>
      <c r="G71" s="47"/>
      <c r="H71" s="48">
        <f t="shared" si="8"/>
        <v>0</v>
      </c>
      <c r="I71" s="46">
        <f t="shared" si="9"/>
        <v>0</v>
      </c>
      <c r="J71"/>
    </row>
    <row r="72" spans="1:12" ht="108" customHeight="1">
      <c r="A72" s="8">
        <v>311312061</v>
      </c>
      <c r="B72" s="10"/>
      <c r="C72" s="60" t="s">
        <v>493</v>
      </c>
      <c r="D72" s="11" t="s">
        <v>310</v>
      </c>
      <c r="E72" s="93">
        <f>VLOOKUP(C72,'Короткий прайс'!A:B,2,0)</f>
        <v>164</v>
      </c>
      <c r="F72" s="46">
        <f t="shared" si="12"/>
        <v>2132000</v>
      </c>
      <c r="G72" s="47">
        <v>260</v>
      </c>
      <c r="H72" s="48">
        <f>G72*E72*0.85</f>
        <v>36244</v>
      </c>
      <c r="I72" s="46">
        <f t="shared" si="9"/>
        <v>554320000</v>
      </c>
      <c r="J72"/>
      <c r="K72" s="113"/>
      <c r="L72" s="114"/>
    </row>
    <row r="73" spans="1:12" ht="108" customHeight="1">
      <c r="A73" s="8">
        <v>311306644</v>
      </c>
      <c r="B73" s="10"/>
      <c r="C73" s="60" t="s">
        <v>464</v>
      </c>
      <c r="D73" s="11" t="s">
        <v>311</v>
      </c>
      <c r="E73" s="93">
        <f>VLOOKUP(C73,'Короткий прайс'!A:B,2,0)</f>
        <v>164</v>
      </c>
      <c r="F73" s="46">
        <f t="shared" si="12"/>
        <v>2132000</v>
      </c>
      <c r="G73" s="47"/>
      <c r="H73" s="48">
        <f t="shared" si="8"/>
        <v>0</v>
      </c>
      <c r="I73" s="46">
        <f t="shared" si="9"/>
        <v>0</v>
      </c>
      <c r="J73"/>
    </row>
    <row r="74" spans="1:12" ht="108" customHeight="1">
      <c r="A74" s="75">
        <v>311316090</v>
      </c>
      <c r="B74" s="10"/>
      <c r="C74" s="60" t="s">
        <v>609</v>
      </c>
      <c r="D74" s="11" t="s">
        <v>625</v>
      </c>
      <c r="E74" s="93">
        <f>VLOOKUP(C74,'Короткий прайс'!A:B,2,0)</f>
        <v>165</v>
      </c>
      <c r="F74" s="46">
        <f t="shared" si="12"/>
        <v>2145000</v>
      </c>
      <c r="G74" s="47"/>
      <c r="H74" s="48">
        <f>G74*E74</f>
        <v>0</v>
      </c>
      <c r="I74" s="46">
        <f>G74*F74</f>
        <v>0</v>
      </c>
      <c r="J74"/>
    </row>
    <row r="75" spans="1:12" ht="108" customHeight="1">
      <c r="A75" s="8">
        <v>311304030</v>
      </c>
      <c r="B75" s="10"/>
      <c r="C75" s="60" t="s">
        <v>470</v>
      </c>
      <c r="D75" s="11" t="s">
        <v>312</v>
      </c>
      <c r="E75" s="93">
        <f>VLOOKUP(C75,'Короткий прайс'!A:B,2,0)</f>
        <v>220</v>
      </c>
      <c r="F75" s="46">
        <f t="shared" si="12"/>
        <v>2860000</v>
      </c>
      <c r="G75" s="47"/>
      <c r="H75" s="48">
        <f t="shared" si="8"/>
        <v>0</v>
      </c>
      <c r="I75" s="46">
        <f t="shared" si="9"/>
        <v>0</v>
      </c>
      <c r="J75"/>
    </row>
    <row r="76" spans="1:12" ht="108" customHeight="1">
      <c r="A76" s="8">
        <v>311315508</v>
      </c>
      <c r="B76" s="10"/>
      <c r="C76" s="60" t="s">
        <v>487</v>
      </c>
      <c r="D76" s="11" t="s">
        <v>313</v>
      </c>
      <c r="E76" s="93">
        <f>VLOOKUP(C76,'Короткий прайс'!A:B,2,0)</f>
        <v>228</v>
      </c>
      <c r="F76" s="46">
        <f t="shared" si="12"/>
        <v>2964000</v>
      </c>
      <c r="G76" s="47"/>
      <c r="H76" s="48">
        <f t="shared" si="8"/>
        <v>0</v>
      </c>
      <c r="I76" s="46">
        <f t="shared" si="9"/>
        <v>0</v>
      </c>
      <c r="J76"/>
    </row>
    <row r="77" spans="1:12" ht="108" customHeight="1">
      <c r="A77" s="8">
        <v>311318326</v>
      </c>
      <c r="B77" s="10"/>
      <c r="C77" s="60" t="s">
        <v>489</v>
      </c>
      <c r="D77" s="11" t="s">
        <v>314</v>
      </c>
      <c r="E77" s="93">
        <f>VLOOKUP(C77,'Короткий прайс'!A:B,2,0)</f>
        <v>77</v>
      </c>
      <c r="F77" s="46">
        <f t="shared" si="12"/>
        <v>1001000</v>
      </c>
      <c r="G77" s="47"/>
      <c r="H77" s="48">
        <f t="shared" si="8"/>
        <v>0</v>
      </c>
      <c r="I77" s="46">
        <f t="shared" si="9"/>
        <v>0</v>
      </c>
      <c r="J77"/>
    </row>
    <row r="78" spans="1:12" ht="108" customHeight="1">
      <c r="A78" s="8">
        <v>311318328</v>
      </c>
      <c r="B78" s="10"/>
      <c r="C78" s="60" t="s">
        <v>490</v>
      </c>
      <c r="D78" s="11" t="s">
        <v>314</v>
      </c>
      <c r="E78" s="93">
        <f>VLOOKUP(C78,'Короткий прайс'!A:B,2,0)</f>
        <v>77</v>
      </c>
      <c r="F78" s="46">
        <f t="shared" si="12"/>
        <v>1001000</v>
      </c>
      <c r="G78" s="47"/>
      <c r="H78" s="48">
        <f t="shared" si="8"/>
        <v>0</v>
      </c>
      <c r="I78" s="46">
        <f t="shared" si="9"/>
        <v>0</v>
      </c>
      <c r="J78"/>
    </row>
    <row r="79" spans="1:12" ht="108" customHeight="1">
      <c r="A79" s="8">
        <v>311313638</v>
      </c>
      <c r="B79" s="10"/>
      <c r="C79" s="60" t="s">
        <v>33</v>
      </c>
      <c r="D79" s="11" t="s">
        <v>315</v>
      </c>
      <c r="E79" s="93">
        <f>VLOOKUP(C79,'Короткий прайс'!A:B,2,0)</f>
        <v>95</v>
      </c>
      <c r="F79" s="46">
        <f t="shared" si="12"/>
        <v>1235000</v>
      </c>
      <c r="G79" s="47"/>
      <c r="H79" s="48">
        <f t="shared" si="8"/>
        <v>0</v>
      </c>
      <c r="I79" s="46">
        <f t="shared" si="9"/>
        <v>0</v>
      </c>
      <c r="J79"/>
    </row>
    <row r="80" spans="1:12" ht="108" customHeight="1">
      <c r="A80" s="8"/>
      <c r="B80" s="10"/>
      <c r="C80" s="60" t="s">
        <v>960</v>
      </c>
      <c r="D80" s="11" t="s">
        <v>315</v>
      </c>
      <c r="E80" s="93">
        <f>VLOOKUP(C80,'Короткий прайс'!A:B,2,0)</f>
        <v>91</v>
      </c>
      <c r="F80" s="46">
        <f t="shared" si="12"/>
        <v>1183000</v>
      </c>
      <c r="G80" s="47"/>
      <c r="H80" s="48">
        <f t="shared" ref="H80" si="13">G80*E80</f>
        <v>0</v>
      </c>
      <c r="I80" s="46">
        <f t="shared" ref="I80" si="14">G80*F80</f>
        <v>0</v>
      </c>
      <c r="J80"/>
    </row>
    <row r="81" spans="1:10" ht="108" customHeight="1">
      <c r="A81" s="8">
        <v>311308434</v>
      </c>
      <c r="B81" s="10"/>
      <c r="C81" s="60" t="s">
        <v>480</v>
      </c>
      <c r="D81" s="11" t="s">
        <v>303</v>
      </c>
      <c r="E81" s="93">
        <f>VLOOKUP(C81,'Короткий прайс'!A:B,2,0)</f>
        <v>115</v>
      </c>
      <c r="F81" s="46">
        <f t="shared" si="12"/>
        <v>1495000</v>
      </c>
      <c r="G81" s="47"/>
      <c r="H81" s="48">
        <f t="shared" si="8"/>
        <v>0</v>
      </c>
      <c r="I81" s="46">
        <f t="shared" si="9"/>
        <v>0</v>
      </c>
      <c r="J81"/>
    </row>
    <row r="82" spans="1:10" ht="108" customHeight="1">
      <c r="A82" s="8"/>
      <c r="B82" s="10"/>
      <c r="C82" s="60" t="s">
        <v>700</v>
      </c>
      <c r="D82" s="11" t="s">
        <v>701</v>
      </c>
      <c r="E82" s="93">
        <f>VLOOKUP(C82,'Короткий прайс'!A:B,2,0)</f>
        <v>105</v>
      </c>
      <c r="F82" s="46">
        <f t="shared" si="12"/>
        <v>1365000</v>
      </c>
      <c r="G82" s="47"/>
      <c r="H82" s="48">
        <f>G82*E82</f>
        <v>0</v>
      </c>
      <c r="I82" s="46">
        <f>G82*F82</f>
        <v>0</v>
      </c>
      <c r="J82"/>
    </row>
    <row r="83" spans="1:10" ht="108" customHeight="1">
      <c r="A83" s="8">
        <v>311306593</v>
      </c>
      <c r="B83" s="10"/>
      <c r="C83" s="60" t="s">
        <v>438</v>
      </c>
      <c r="D83" s="11" t="s">
        <v>316</v>
      </c>
      <c r="E83" s="93">
        <f>VLOOKUP(C83,'Короткий прайс'!A:B,2,0)</f>
        <v>120</v>
      </c>
      <c r="F83" s="46">
        <f t="shared" si="12"/>
        <v>1560000</v>
      </c>
      <c r="G83" s="47"/>
      <c r="H83" s="48">
        <f t="shared" si="8"/>
        <v>0</v>
      </c>
      <c r="I83" s="46">
        <f t="shared" si="9"/>
        <v>0</v>
      </c>
      <c r="J83"/>
    </row>
    <row r="84" spans="1:10" ht="108" customHeight="1">
      <c r="A84" s="8"/>
      <c r="B84" s="10"/>
      <c r="C84" s="60" t="s">
        <v>557</v>
      </c>
      <c r="D84" s="11" t="s">
        <v>316</v>
      </c>
      <c r="E84" s="93">
        <f>VLOOKUP(C84,'Короткий прайс'!A:B,2,0)</f>
        <v>117</v>
      </c>
      <c r="F84" s="46">
        <f t="shared" si="12"/>
        <v>1521000</v>
      </c>
      <c r="G84" s="47"/>
      <c r="H84" s="48">
        <f>G84*E84</f>
        <v>0</v>
      </c>
      <c r="I84" s="46">
        <f>G84*F84</f>
        <v>0</v>
      </c>
      <c r="J84"/>
    </row>
    <row r="85" spans="1:10" ht="108" customHeight="1">
      <c r="A85" s="8">
        <v>311302067</v>
      </c>
      <c r="B85" s="10"/>
      <c r="C85" s="60" t="s">
        <v>34</v>
      </c>
      <c r="D85" s="11" t="s">
        <v>317</v>
      </c>
      <c r="E85" s="93">
        <f>VLOOKUP(C85,'Короткий прайс'!A:B,2,0)</f>
        <v>100</v>
      </c>
      <c r="F85" s="46">
        <f t="shared" si="12"/>
        <v>1300000</v>
      </c>
      <c r="G85" s="47"/>
      <c r="H85" s="48">
        <f t="shared" ref="H85:H92" si="15">G85*E85</f>
        <v>0</v>
      </c>
      <c r="I85" s="46">
        <f t="shared" ref="I85:I92" si="16">G85*F85</f>
        <v>0</v>
      </c>
      <c r="J85"/>
    </row>
    <row r="86" spans="1:10" ht="108" customHeight="1">
      <c r="A86" s="8">
        <v>311315976</v>
      </c>
      <c r="B86" s="10"/>
      <c r="C86" s="60" t="s">
        <v>485</v>
      </c>
      <c r="D86" s="11" t="s">
        <v>318</v>
      </c>
      <c r="E86" s="93">
        <f>VLOOKUP(C86,'Короткий прайс'!A:B,2,0)</f>
        <v>110</v>
      </c>
      <c r="F86" s="46">
        <f t="shared" si="12"/>
        <v>1430000</v>
      </c>
      <c r="G86" s="47"/>
      <c r="H86" s="48">
        <f t="shared" si="15"/>
        <v>0</v>
      </c>
      <c r="I86" s="46">
        <f t="shared" si="16"/>
        <v>0</v>
      </c>
      <c r="J86"/>
    </row>
    <row r="87" spans="1:10" ht="108" customHeight="1">
      <c r="A87" s="8">
        <v>311302143</v>
      </c>
      <c r="B87" s="10"/>
      <c r="C87" s="60" t="s">
        <v>750</v>
      </c>
      <c r="D87" s="11" t="s">
        <v>320</v>
      </c>
      <c r="E87" s="93">
        <f>VLOOKUP(C87,'Короткий прайс'!A:B,2,0)</f>
        <v>110</v>
      </c>
      <c r="F87" s="46">
        <f t="shared" si="12"/>
        <v>1430000</v>
      </c>
      <c r="G87" s="47"/>
      <c r="H87" s="48">
        <f t="shared" si="15"/>
        <v>0</v>
      </c>
      <c r="I87" s="46">
        <f t="shared" si="16"/>
        <v>0</v>
      </c>
      <c r="J87"/>
    </row>
    <row r="88" spans="1:10" ht="108" customHeight="1">
      <c r="A88" s="8">
        <v>311305661</v>
      </c>
      <c r="B88" s="10"/>
      <c r="C88" s="60" t="s">
        <v>471</v>
      </c>
      <c r="D88" s="11" t="s">
        <v>319</v>
      </c>
      <c r="E88" s="93">
        <f>VLOOKUP(C88,'Короткий прайс'!A:B,2,0)</f>
        <v>118</v>
      </c>
      <c r="F88" s="46">
        <f t="shared" si="12"/>
        <v>1534000</v>
      </c>
      <c r="G88" s="47"/>
      <c r="H88" s="48">
        <f t="shared" si="15"/>
        <v>0</v>
      </c>
      <c r="I88" s="46">
        <f t="shared" si="16"/>
        <v>0</v>
      </c>
      <c r="J88"/>
    </row>
    <row r="89" spans="1:10" ht="108" customHeight="1">
      <c r="A89" s="8">
        <v>311302143</v>
      </c>
      <c r="B89" s="10"/>
      <c r="C89" s="60" t="s">
        <v>35</v>
      </c>
      <c r="D89" s="11" t="s">
        <v>320</v>
      </c>
      <c r="E89" s="93">
        <f>VLOOKUP(C89,'Короткий прайс'!A:B,2,0)</f>
        <v>120</v>
      </c>
      <c r="F89" s="46">
        <f t="shared" si="12"/>
        <v>1560000</v>
      </c>
      <c r="G89" s="47"/>
      <c r="H89" s="48">
        <f t="shared" si="15"/>
        <v>0</v>
      </c>
      <c r="I89" s="46">
        <f t="shared" si="16"/>
        <v>0</v>
      </c>
      <c r="J89"/>
    </row>
    <row r="90" spans="1:10" ht="108" customHeight="1">
      <c r="A90" s="8">
        <v>311315431</v>
      </c>
      <c r="B90" s="10"/>
      <c r="C90" s="60" t="s">
        <v>499</v>
      </c>
      <c r="D90" s="11" t="s">
        <v>321</v>
      </c>
      <c r="E90" s="93">
        <f>VLOOKUP(C90,'Короткий прайс'!A:B,2,0)</f>
        <v>135</v>
      </c>
      <c r="F90" s="46">
        <f t="shared" si="12"/>
        <v>1755000</v>
      </c>
      <c r="G90" s="47"/>
      <c r="H90" s="48">
        <f>G90*E90</f>
        <v>0</v>
      </c>
      <c r="I90" s="46">
        <f>G90*F90</f>
        <v>0</v>
      </c>
      <c r="J90"/>
    </row>
    <row r="91" spans="1:10" ht="113.25" customHeight="1">
      <c r="A91" s="8">
        <v>311315432</v>
      </c>
      <c r="B91" s="10"/>
      <c r="C91" s="60" t="s">
        <v>36</v>
      </c>
      <c r="D91" s="11" t="s">
        <v>321</v>
      </c>
      <c r="E91" s="93">
        <f>VLOOKUP(C91,'Короткий прайс'!A:B,2,0)</f>
        <v>145</v>
      </c>
      <c r="F91" s="46">
        <f t="shared" si="12"/>
        <v>1885000</v>
      </c>
      <c r="G91" s="47"/>
      <c r="H91" s="48">
        <f t="shared" si="15"/>
        <v>0</v>
      </c>
      <c r="I91" s="46">
        <f t="shared" si="16"/>
        <v>0</v>
      </c>
      <c r="J91"/>
    </row>
    <row r="92" spans="1:10" ht="120.4" customHeight="1">
      <c r="A92" s="8">
        <v>311315434</v>
      </c>
      <c r="B92" s="10"/>
      <c r="C92" s="60" t="s">
        <v>409</v>
      </c>
      <c r="D92" s="11" t="s">
        <v>321</v>
      </c>
      <c r="E92" s="93">
        <f>VLOOKUP(C92,'Короткий прайс'!A:B,2,0)</f>
        <v>145</v>
      </c>
      <c r="F92" s="46">
        <f t="shared" si="12"/>
        <v>1885000</v>
      </c>
      <c r="G92" s="47"/>
      <c r="H92" s="48">
        <f t="shared" si="15"/>
        <v>0</v>
      </c>
      <c r="I92" s="46">
        <f t="shared" si="16"/>
        <v>0</v>
      </c>
      <c r="J92"/>
    </row>
    <row r="93" spans="1:10" ht="120.4" customHeight="1">
      <c r="A93" s="8"/>
      <c r="B93" s="10"/>
      <c r="C93" s="60" t="s">
        <v>730</v>
      </c>
      <c r="D93" s="11" t="s">
        <v>735</v>
      </c>
      <c r="E93" s="93">
        <f>VLOOKUP(C93,'Короткий прайс'!A:B,2,0)</f>
        <v>90</v>
      </c>
      <c r="F93" s="46">
        <f t="shared" si="12"/>
        <v>1170000</v>
      </c>
      <c r="G93" s="47"/>
      <c r="H93" s="48">
        <f t="shared" ref="H93:H97" si="17">G93*E93</f>
        <v>0</v>
      </c>
      <c r="I93" s="46">
        <f t="shared" ref="I93:I97" si="18">G93*F93</f>
        <v>0</v>
      </c>
      <c r="J93"/>
    </row>
    <row r="94" spans="1:10" ht="120.4" customHeight="1">
      <c r="A94" s="8"/>
      <c r="B94" s="10"/>
      <c r="C94" s="60" t="s">
        <v>1068</v>
      </c>
      <c r="D94" s="11" t="s">
        <v>736</v>
      </c>
      <c r="E94" s="93">
        <f>VLOOKUP(C94,'Короткий прайс'!A:B,2,0)</f>
        <v>114</v>
      </c>
      <c r="F94" s="46">
        <f t="shared" si="12"/>
        <v>1482000</v>
      </c>
      <c r="G94" s="47"/>
      <c r="H94" s="48">
        <f t="shared" si="17"/>
        <v>0</v>
      </c>
      <c r="I94" s="46">
        <f t="shared" si="18"/>
        <v>0</v>
      </c>
      <c r="J94"/>
    </row>
    <row r="95" spans="1:10" ht="120.4" customHeight="1">
      <c r="A95" s="8"/>
      <c r="B95" s="10"/>
      <c r="C95" s="60" t="s">
        <v>786</v>
      </c>
      <c r="D95" s="11" t="s">
        <v>790</v>
      </c>
      <c r="E95" s="93">
        <f>VLOOKUP(C95,'Короткий прайс'!A:B,2,0)</f>
        <v>52</v>
      </c>
      <c r="F95" s="46">
        <f t="shared" si="12"/>
        <v>676000</v>
      </c>
      <c r="G95" s="47"/>
      <c r="H95" s="48">
        <f t="shared" si="17"/>
        <v>0</v>
      </c>
      <c r="I95" s="46">
        <f t="shared" si="18"/>
        <v>0</v>
      </c>
      <c r="J95"/>
    </row>
    <row r="96" spans="1:10" ht="120.4" customHeight="1">
      <c r="A96" s="8"/>
      <c r="B96" s="10"/>
      <c r="C96" s="60" t="s">
        <v>787</v>
      </c>
      <c r="D96" s="11" t="s">
        <v>791</v>
      </c>
      <c r="E96" s="93">
        <f>VLOOKUP(C96,'Короткий прайс'!A:B,2,0)</f>
        <v>36.5</v>
      </c>
      <c r="F96" s="46">
        <f t="shared" si="12"/>
        <v>474500</v>
      </c>
      <c r="G96" s="47"/>
      <c r="H96" s="48">
        <f t="shared" si="17"/>
        <v>0</v>
      </c>
      <c r="I96" s="46">
        <f t="shared" si="18"/>
        <v>0</v>
      </c>
      <c r="J96"/>
    </row>
    <row r="97" spans="1:10" ht="120.4" customHeight="1">
      <c r="A97" s="8"/>
      <c r="B97" s="10"/>
      <c r="C97" s="60" t="s">
        <v>788</v>
      </c>
      <c r="D97" s="11" t="s">
        <v>792</v>
      </c>
      <c r="E97" s="93">
        <f>VLOOKUP(C97,'Короткий прайс'!A:B,2,0)</f>
        <v>45.9</v>
      </c>
      <c r="F97" s="46">
        <f t="shared" si="12"/>
        <v>596700</v>
      </c>
      <c r="G97" s="47"/>
      <c r="H97" s="48">
        <f t="shared" si="17"/>
        <v>0</v>
      </c>
      <c r="I97" s="46">
        <f t="shared" si="18"/>
        <v>0</v>
      </c>
      <c r="J97"/>
    </row>
    <row r="98" spans="1:10" ht="120.4" customHeight="1">
      <c r="A98" s="8"/>
      <c r="B98" s="10"/>
      <c r="C98" s="60" t="s">
        <v>1079</v>
      </c>
      <c r="D98" s="11" t="s">
        <v>1092</v>
      </c>
      <c r="E98" s="93">
        <f>VLOOKUP(C98,'Короткий прайс'!A:B,2,0)</f>
        <v>96</v>
      </c>
      <c r="F98" s="46">
        <f t="shared" si="12"/>
        <v>1248000</v>
      </c>
      <c r="G98" s="47"/>
      <c r="H98" s="48">
        <f t="shared" ref="H98:H99" si="19">G98*E98</f>
        <v>0</v>
      </c>
      <c r="I98" s="46">
        <f t="shared" ref="I98:I99" si="20">G98*F98</f>
        <v>0</v>
      </c>
      <c r="J98"/>
    </row>
    <row r="99" spans="1:10" ht="120.4" customHeight="1">
      <c r="A99" s="8"/>
      <c r="B99" s="10"/>
      <c r="C99" s="60" t="s">
        <v>1080</v>
      </c>
      <c r="D99" s="11" t="s">
        <v>1093</v>
      </c>
      <c r="E99" s="93">
        <f>VLOOKUP(C99,'Короткий прайс'!A:B,2,0)</f>
        <v>110</v>
      </c>
      <c r="F99" s="46">
        <f t="shared" si="12"/>
        <v>1430000</v>
      </c>
      <c r="G99" s="47"/>
      <c r="H99" s="48">
        <f t="shared" si="19"/>
        <v>0</v>
      </c>
      <c r="I99" s="46">
        <f t="shared" si="20"/>
        <v>0</v>
      </c>
      <c r="J99"/>
    </row>
    <row r="100" spans="1:10" ht="120.4" customHeight="1">
      <c r="A100" s="8"/>
      <c r="B100" s="10"/>
      <c r="C100" s="60" t="s">
        <v>1110</v>
      </c>
      <c r="D100" s="11" t="s">
        <v>1118</v>
      </c>
      <c r="E100" s="93">
        <f>VLOOKUP(C100,'Короткий прайс'!A:B,2,0)</f>
        <v>75</v>
      </c>
      <c r="F100" s="46">
        <f t="shared" si="12"/>
        <v>975000</v>
      </c>
      <c r="G100" s="47"/>
      <c r="H100" s="48">
        <f t="shared" ref="H100:H103" si="21">G100*E100</f>
        <v>0</v>
      </c>
      <c r="I100" s="46">
        <f t="shared" ref="I100:I103" si="22">G100*F100</f>
        <v>0</v>
      </c>
      <c r="J100"/>
    </row>
    <row r="101" spans="1:10" ht="120.4" customHeight="1">
      <c r="A101" s="8"/>
      <c r="B101" s="10"/>
      <c r="C101" s="60" t="s">
        <v>1272</v>
      </c>
      <c r="D101" s="11" t="s">
        <v>1119</v>
      </c>
      <c r="E101" s="93">
        <f>VLOOKUP(C101,'Короткий прайс'!A:B,2,0)</f>
        <v>82</v>
      </c>
      <c r="F101" s="46">
        <f t="shared" si="12"/>
        <v>1066000</v>
      </c>
      <c r="G101" s="47"/>
      <c r="H101" s="48">
        <f t="shared" si="21"/>
        <v>0</v>
      </c>
      <c r="I101" s="46">
        <f t="shared" si="22"/>
        <v>0</v>
      </c>
      <c r="J101"/>
    </row>
    <row r="102" spans="1:10" ht="120.4" customHeight="1">
      <c r="A102" s="8"/>
      <c r="B102" s="10"/>
      <c r="C102" s="60" t="s">
        <v>1273</v>
      </c>
      <c r="D102" s="11" t="s">
        <v>1120</v>
      </c>
      <c r="E102" s="93">
        <f>VLOOKUP(C102,'Короткий прайс'!A:B,2,0)</f>
        <v>82</v>
      </c>
      <c r="F102" s="46">
        <f t="shared" si="12"/>
        <v>1066000</v>
      </c>
      <c r="G102" s="47"/>
      <c r="H102" s="48">
        <f t="shared" si="21"/>
        <v>0</v>
      </c>
      <c r="I102" s="46">
        <f t="shared" si="22"/>
        <v>0</v>
      </c>
      <c r="J102"/>
    </row>
    <row r="103" spans="1:10" ht="120.4" customHeight="1">
      <c r="A103" s="8"/>
      <c r="B103" s="10"/>
      <c r="C103" s="60" t="s">
        <v>1274</v>
      </c>
      <c r="D103" s="11" t="s">
        <v>1121</v>
      </c>
      <c r="E103" s="93">
        <f>VLOOKUP(C103,'Короткий прайс'!A:B,2,0)</f>
        <v>80</v>
      </c>
      <c r="F103" s="46">
        <f t="shared" si="12"/>
        <v>1040000</v>
      </c>
      <c r="G103" s="47"/>
      <c r="H103" s="48">
        <f t="shared" si="21"/>
        <v>0</v>
      </c>
      <c r="I103" s="46">
        <f t="shared" si="22"/>
        <v>0</v>
      </c>
      <c r="J103"/>
    </row>
    <row r="104" spans="1:10" ht="120.4" customHeight="1">
      <c r="A104" s="8"/>
      <c r="B104" s="7"/>
      <c r="C104" s="103" t="s">
        <v>1138</v>
      </c>
      <c r="D104" s="11" t="s">
        <v>1166</v>
      </c>
      <c r="E104" s="93">
        <f>VLOOKUP(C104,'Короткий прайс'!A:B,2,0)</f>
        <v>46.5</v>
      </c>
      <c r="F104" s="46">
        <f t="shared" si="12"/>
        <v>604500</v>
      </c>
      <c r="G104" s="47"/>
      <c r="H104" s="48">
        <f t="shared" ref="H104:H114" si="23">G104*E104</f>
        <v>0</v>
      </c>
      <c r="I104" s="46">
        <f t="shared" ref="I104:I114" si="24">G104*F104</f>
        <v>0</v>
      </c>
      <c r="J104"/>
    </row>
    <row r="105" spans="1:10" ht="120.4" customHeight="1">
      <c r="A105" s="8"/>
      <c r="B105" s="7"/>
      <c r="C105" s="103" t="s">
        <v>1139</v>
      </c>
      <c r="D105" s="11" t="s">
        <v>1167</v>
      </c>
      <c r="E105" s="93">
        <f>VLOOKUP(C105,'Короткий прайс'!A:B,2,0)</f>
        <v>73</v>
      </c>
      <c r="F105" s="46">
        <f t="shared" si="12"/>
        <v>949000</v>
      </c>
      <c r="G105" s="47"/>
      <c r="H105" s="48">
        <f t="shared" si="23"/>
        <v>0</v>
      </c>
      <c r="I105" s="46">
        <f t="shared" si="24"/>
        <v>0</v>
      </c>
      <c r="J105"/>
    </row>
    <row r="106" spans="1:10" ht="120.4" customHeight="1">
      <c r="A106" s="8"/>
      <c r="B106" s="7"/>
      <c r="C106" s="103" t="s">
        <v>1140</v>
      </c>
      <c r="D106" s="11" t="s">
        <v>1168</v>
      </c>
      <c r="E106" s="93">
        <f>VLOOKUP(C106,'Короткий прайс'!A:B,2,0)</f>
        <v>77</v>
      </c>
      <c r="F106" s="46">
        <f t="shared" si="12"/>
        <v>1001000</v>
      </c>
      <c r="G106" s="47"/>
      <c r="H106" s="48">
        <f t="shared" si="23"/>
        <v>0</v>
      </c>
      <c r="I106" s="46">
        <f t="shared" si="24"/>
        <v>0</v>
      </c>
      <c r="J106"/>
    </row>
    <row r="107" spans="1:10" ht="120.4" customHeight="1">
      <c r="A107" s="8"/>
      <c r="B107" s="7"/>
      <c r="C107" s="103" t="s">
        <v>1141</v>
      </c>
      <c r="D107" s="11" t="s">
        <v>1120</v>
      </c>
      <c r="E107" s="93">
        <f>VLOOKUP(C107,'Короткий прайс'!A:B,2,0)</f>
        <v>76.900000000000006</v>
      </c>
      <c r="F107" s="46">
        <f t="shared" si="12"/>
        <v>999700</v>
      </c>
      <c r="G107" s="47"/>
      <c r="H107" s="48">
        <f t="shared" si="23"/>
        <v>0</v>
      </c>
      <c r="I107" s="46">
        <f t="shared" si="24"/>
        <v>0</v>
      </c>
      <c r="J107"/>
    </row>
    <row r="108" spans="1:10" ht="120.4" customHeight="1">
      <c r="A108" s="8"/>
      <c r="B108" s="7"/>
      <c r="C108" s="103" t="s">
        <v>1142</v>
      </c>
      <c r="D108" s="11" t="s">
        <v>1169</v>
      </c>
      <c r="E108" s="93">
        <f>VLOOKUP(C108,'Короткий прайс'!A:B,2,0)</f>
        <v>92</v>
      </c>
      <c r="F108" s="46">
        <f t="shared" si="12"/>
        <v>1196000</v>
      </c>
      <c r="G108" s="47"/>
      <c r="H108" s="48">
        <f t="shared" si="23"/>
        <v>0</v>
      </c>
      <c r="I108" s="46">
        <f t="shared" si="24"/>
        <v>0</v>
      </c>
      <c r="J108"/>
    </row>
    <row r="109" spans="1:10" ht="120.4" customHeight="1">
      <c r="A109" s="8"/>
      <c r="B109" s="7"/>
      <c r="C109" s="103" t="s">
        <v>1143</v>
      </c>
      <c r="D109" s="11" t="s">
        <v>1170</v>
      </c>
      <c r="E109" s="93">
        <f>VLOOKUP(C109,'Короткий прайс'!A:B,2,0)</f>
        <v>74</v>
      </c>
      <c r="F109" s="46">
        <f t="shared" si="12"/>
        <v>962000</v>
      </c>
      <c r="G109" s="47"/>
      <c r="H109" s="48">
        <f t="shared" si="23"/>
        <v>0</v>
      </c>
      <c r="I109" s="46">
        <f t="shared" si="24"/>
        <v>0</v>
      </c>
      <c r="J109"/>
    </row>
    <row r="110" spans="1:10" ht="120.4" customHeight="1">
      <c r="A110" s="8"/>
      <c r="B110" s="7"/>
      <c r="C110" s="103" t="s">
        <v>1144</v>
      </c>
      <c r="D110" s="11" t="s">
        <v>1171</v>
      </c>
      <c r="E110" s="93">
        <f>VLOOKUP(C110,'Короткий прайс'!A:B,2,0)</f>
        <v>84</v>
      </c>
      <c r="F110" s="46">
        <f t="shared" si="12"/>
        <v>1092000</v>
      </c>
      <c r="G110" s="47"/>
      <c r="H110" s="48">
        <f t="shared" si="23"/>
        <v>0</v>
      </c>
      <c r="I110" s="46">
        <f t="shared" si="24"/>
        <v>0</v>
      </c>
      <c r="J110"/>
    </row>
    <row r="111" spans="1:10" ht="120.4" customHeight="1">
      <c r="A111" s="8"/>
      <c r="B111" s="7"/>
      <c r="C111" s="103" t="s">
        <v>1145</v>
      </c>
      <c r="D111" s="11" t="s">
        <v>1172</v>
      </c>
      <c r="E111" s="93">
        <f>VLOOKUP(C111,'Короткий прайс'!A:B,2,0)</f>
        <v>102</v>
      </c>
      <c r="F111" s="46">
        <f t="shared" si="12"/>
        <v>1326000</v>
      </c>
      <c r="G111" s="47"/>
      <c r="H111" s="48">
        <f t="shared" si="23"/>
        <v>0</v>
      </c>
      <c r="I111" s="46">
        <f t="shared" si="24"/>
        <v>0</v>
      </c>
      <c r="J111"/>
    </row>
    <row r="112" spans="1:10" ht="120.4" customHeight="1">
      <c r="A112" s="8"/>
      <c r="B112" s="7"/>
      <c r="C112" s="103" t="s">
        <v>1146</v>
      </c>
      <c r="D112" s="11" t="s">
        <v>1173</v>
      </c>
      <c r="E112" s="93">
        <f>VLOOKUP(C112,'Короткий прайс'!A:B,2,0)</f>
        <v>99</v>
      </c>
      <c r="F112" s="46">
        <f t="shared" si="12"/>
        <v>1287000</v>
      </c>
      <c r="G112" s="47"/>
      <c r="H112" s="48">
        <f t="shared" si="23"/>
        <v>0</v>
      </c>
      <c r="I112" s="46">
        <f t="shared" si="24"/>
        <v>0</v>
      </c>
      <c r="J112"/>
    </row>
    <row r="113" spans="1:10" ht="120.4" customHeight="1">
      <c r="A113" s="8"/>
      <c r="B113" s="7"/>
      <c r="C113" s="103" t="s">
        <v>1133</v>
      </c>
      <c r="D113" s="11" t="s">
        <v>1165</v>
      </c>
      <c r="E113" s="93">
        <f>VLOOKUP(C113,'Короткий прайс'!A:B,2,0)</f>
        <v>170</v>
      </c>
      <c r="F113" s="46">
        <f t="shared" si="12"/>
        <v>2210000</v>
      </c>
      <c r="G113" s="47"/>
      <c r="H113" s="48">
        <f t="shared" si="23"/>
        <v>0</v>
      </c>
      <c r="I113" s="46">
        <f t="shared" si="24"/>
        <v>0</v>
      </c>
      <c r="J113"/>
    </row>
    <row r="114" spans="1:10" ht="120.4" customHeight="1">
      <c r="A114" s="8"/>
      <c r="B114" s="7"/>
      <c r="C114" s="103" t="s">
        <v>1135</v>
      </c>
      <c r="D114" s="11" t="s">
        <v>1174</v>
      </c>
      <c r="E114" s="93">
        <f>VLOOKUP(C114,'Короткий прайс'!A:B,2,0)</f>
        <v>224</v>
      </c>
      <c r="F114" s="46">
        <f t="shared" si="12"/>
        <v>2912000</v>
      </c>
      <c r="G114" s="47"/>
      <c r="H114" s="48">
        <f t="shared" si="23"/>
        <v>0</v>
      </c>
      <c r="I114" s="46">
        <f t="shared" si="24"/>
        <v>0</v>
      </c>
      <c r="J114"/>
    </row>
    <row r="115" spans="1:10" ht="126.5">
      <c r="A115" s="8"/>
      <c r="B115" s="7"/>
      <c r="C115" s="103" t="s">
        <v>1276</v>
      </c>
      <c r="D115" s="11" t="s">
        <v>1279</v>
      </c>
      <c r="E115" s="93">
        <f>VLOOKUP(C115,'Короткий прайс'!A:B,2,0)</f>
        <v>98</v>
      </c>
      <c r="F115" s="46">
        <f t="shared" ref="F115:F117" si="25">ROUNDUP(E115*$J$1,0)</f>
        <v>1274000</v>
      </c>
      <c r="G115" s="47"/>
      <c r="H115" s="48">
        <f t="shared" ref="H115:H117" si="26">G115*E115</f>
        <v>0</v>
      </c>
      <c r="I115" s="46">
        <f t="shared" ref="I115:I117" si="27">G115*F115</f>
        <v>0</v>
      </c>
      <c r="J115"/>
    </row>
    <row r="116" spans="1:10" ht="129.65" customHeight="1">
      <c r="A116" s="8"/>
      <c r="B116" s="7"/>
      <c r="C116" s="103" t="s">
        <v>1277</v>
      </c>
      <c r="D116" s="11" t="s">
        <v>1280</v>
      </c>
      <c r="E116" s="93">
        <f>VLOOKUP(C116,'Короткий прайс'!A:B,2,0)</f>
        <v>150</v>
      </c>
      <c r="F116" s="46">
        <f t="shared" si="25"/>
        <v>1950000</v>
      </c>
      <c r="G116" s="47"/>
      <c r="H116" s="48">
        <f t="shared" si="26"/>
        <v>0</v>
      </c>
      <c r="I116" s="46">
        <f t="shared" si="27"/>
        <v>0</v>
      </c>
      <c r="J116"/>
    </row>
    <row r="117" spans="1:10" ht="126.5">
      <c r="A117" s="8"/>
      <c r="B117" s="7"/>
      <c r="C117" s="103" t="s">
        <v>1278</v>
      </c>
      <c r="D117" s="11" t="s">
        <v>1281</v>
      </c>
      <c r="E117" s="93">
        <f>VLOOKUP(C117,'Короткий прайс'!A:B,2,0)</f>
        <v>210</v>
      </c>
      <c r="F117" s="46">
        <f t="shared" si="25"/>
        <v>2730000</v>
      </c>
      <c r="G117" s="47"/>
      <c r="H117" s="48">
        <f t="shared" si="26"/>
        <v>0</v>
      </c>
      <c r="I117" s="46">
        <f t="shared" si="27"/>
        <v>0</v>
      </c>
      <c r="J117"/>
    </row>
    <row r="118" spans="1:10" ht="103.5">
      <c r="A118" s="3"/>
      <c r="B118" s="10"/>
      <c r="C118" s="64" t="s">
        <v>1361</v>
      </c>
      <c r="D118" s="11" t="s">
        <v>1372</v>
      </c>
      <c r="E118" s="93">
        <f>VLOOKUP(C118,'Короткий прайс'!A:B,2,0)</f>
        <v>50</v>
      </c>
      <c r="F118" s="46">
        <f t="shared" ref="F118:F121" si="28">ROUNDUP(E118*$J$1,0)</f>
        <v>650000</v>
      </c>
      <c r="G118" s="47"/>
      <c r="H118" s="48">
        <f t="shared" ref="H118:H121" si="29">G118*E118</f>
        <v>0</v>
      </c>
      <c r="I118" s="46">
        <f t="shared" ref="I118:I121" si="30">G118*F118</f>
        <v>0</v>
      </c>
    </row>
    <row r="119" spans="1:10" ht="103.5">
      <c r="A119" s="3"/>
      <c r="B119" s="10"/>
      <c r="C119" s="64" t="s">
        <v>1362</v>
      </c>
      <c r="D119" s="11" t="s">
        <v>1373</v>
      </c>
      <c r="E119" s="93">
        <f>VLOOKUP(C119,'Короткий прайс'!A:B,2,0)</f>
        <v>60</v>
      </c>
      <c r="F119" s="46">
        <f t="shared" si="28"/>
        <v>780000</v>
      </c>
      <c r="G119" s="47"/>
      <c r="H119" s="48">
        <f t="shared" si="29"/>
        <v>0</v>
      </c>
      <c r="I119" s="46">
        <f t="shared" si="30"/>
        <v>0</v>
      </c>
    </row>
    <row r="120" spans="1:10" ht="92">
      <c r="A120" s="3"/>
      <c r="B120" s="10"/>
      <c r="C120" s="64" t="s">
        <v>1363</v>
      </c>
      <c r="D120" s="11" t="s">
        <v>1374</v>
      </c>
      <c r="E120" s="93">
        <f>VLOOKUP(C120,'Короткий прайс'!A:B,2,0)</f>
        <v>43</v>
      </c>
      <c r="F120" s="46">
        <f t="shared" si="28"/>
        <v>559000</v>
      </c>
      <c r="G120" s="47"/>
      <c r="H120" s="48">
        <f t="shared" si="29"/>
        <v>0</v>
      </c>
      <c r="I120" s="46">
        <f t="shared" si="30"/>
        <v>0</v>
      </c>
    </row>
    <row r="121" spans="1:10" ht="103.5">
      <c r="A121" s="3"/>
      <c r="B121" s="10"/>
      <c r="C121" s="64" t="s">
        <v>1364</v>
      </c>
      <c r="D121" s="11" t="s">
        <v>1375</v>
      </c>
      <c r="E121" s="93">
        <f>VLOOKUP(C121,'Короткий прайс'!A:B,2,0)</f>
        <v>48</v>
      </c>
      <c r="F121" s="46">
        <f t="shared" si="28"/>
        <v>624000</v>
      </c>
      <c r="G121" s="47"/>
      <c r="H121" s="48">
        <f t="shared" si="29"/>
        <v>0</v>
      </c>
      <c r="I121" s="46">
        <f t="shared" si="30"/>
        <v>0</v>
      </c>
    </row>
    <row r="122" spans="1:10" ht="102" customHeight="1">
      <c r="A122" s="3"/>
      <c r="B122" s="7"/>
      <c r="C122" s="64" t="s">
        <v>1390</v>
      </c>
      <c r="D122" s="11" t="s">
        <v>1391</v>
      </c>
      <c r="E122" s="93">
        <f>VLOOKUP(C122,'Короткий прайс'!A:B,2,0)</f>
        <v>46</v>
      </c>
      <c r="F122" s="46">
        <f t="shared" ref="F122:F126" si="31">ROUNDUP(E122*$J$1,0)</f>
        <v>598000</v>
      </c>
      <c r="G122" s="47"/>
      <c r="H122" s="48">
        <f t="shared" ref="H122:H126" si="32">G122*E122</f>
        <v>0</v>
      </c>
      <c r="I122" s="46">
        <f t="shared" ref="I122:I126" si="33">G122*F122</f>
        <v>0</v>
      </c>
    </row>
    <row r="123" spans="1:10" ht="126.75" customHeight="1">
      <c r="A123" s="3"/>
      <c r="B123" s="7"/>
      <c r="C123" s="64" t="s">
        <v>1392</v>
      </c>
      <c r="D123" s="11" t="s">
        <v>1393</v>
      </c>
      <c r="E123" s="93">
        <f>VLOOKUP(C123,'Короткий прайс'!A:B,2,0)</f>
        <v>46</v>
      </c>
      <c r="F123" s="46">
        <f t="shared" si="31"/>
        <v>598000</v>
      </c>
      <c r="G123" s="47"/>
      <c r="H123" s="48">
        <f t="shared" si="32"/>
        <v>0</v>
      </c>
      <c r="I123" s="46">
        <f t="shared" si="33"/>
        <v>0</v>
      </c>
    </row>
    <row r="124" spans="1:10" ht="126.75" customHeight="1">
      <c r="A124" s="3"/>
      <c r="B124" s="7"/>
      <c r="C124" s="64" t="s">
        <v>1394</v>
      </c>
      <c r="D124" s="11" t="s">
        <v>1395</v>
      </c>
      <c r="E124" s="93">
        <f>VLOOKUP(C124,'Короткий прайс'!A:B,2,0)</f>
        <v>51</v>
      </c>
      <c r="F124" s="46">
        <f t="shared" si="31"/>
        <v>663000</v>
      </c>
      <c r="G124" s="47"/>
      <c r="H124" s="48">
        <f t="shared" si="32"/>
        <v>0</v>
      </c>
      <c r="I124" s="46">
        <f t="shared" si="33"/>
        <v>0</v>
      </c>
    </row>
    <row r="125" spans="1:10" ht="126.75" customHeight="1">
      <c r="A125" s="3"/>
      <c r="B125" s="7"/>
      <c r="C125" s="64" t="s">
        <v>1396</v>
      </c>
      <c r="D125" s="11" t="s">
        <v>1397</v>
      </c>
      <c r="E125" s="93">
        <f>VLOOKUP(C125,'Короткий прайс'!A:B,2,0)</f>
        <v>45</v>
      </c>
      <c r="F125" s="46">
        <f t="shared" si="31"/>
        <v>585000</v>
      </c>
      <c r="G125" s="47"/>
      <c r="H125" s="48">
        <f t="shared" si="32"/>
        <v>0</v>
      </c>
      <c r="I125" s="46">
        <f t="shared" si="33"/>
        <v>0</v>
      </c>
    </row>
    <row r="126" spans="1:10" ht="126.75" customHeight="1">
      <c r="A126" s="3"/>
      <c r="B126" s="7"/>
      <c r="C126" s="64" t="s">
        <v>1398</v>
      </c>
      <c r="D126" s="11" t="s">
        <v>1399</v>
      </c>
      <c r="E126" s="93">
        <f>VLOOKUP(C126,'Короткий прайс'!A:B,2,0)</f>
        <v>63</v>
      </c>
      <c r="F126" s="46">
        <f t="shared" si="31"/>
        <v>819000</v>
      </c>
      <c r="G126" s="47"/>
      <c r="H126" s="48">
        <f t="shared" si="32"/>
        <v>0</v>
      </c>
      <c r="I126" s="46">
        <f t="shared" si="33"/>
        <v>0</v>
      </c>
    </row>
    <row r="127" spans="1:10" ht="126.75" customHeight="1">
      <c r="A127" s="3"/>
      <c r="B127" s="7"/>
      <c r="C127" s="64" t="s">
        <v>1436</v>
      </c>
      <c r="D127" s="52" t="s">
        <v>1453</v>
      </c>
      <c r="E127" s="93">
        <f>VLOOKUP(C127,'Короткий прайс'!A:B,2,0)</f>
        <v>34</v>
      </c>
      <c r="F127" s="46">
        <f t="shared" ref="F127:F130" si="34">ROUNDUP(E127*$J$1,0)</f>
        <v>442000</v>
      </c>
      <c r="G127" s="47"/>
      <c r="H127" s="48">
        <f t="shared" ref="H127:H130" si="35">G127*E127</f>
        <v>0</v>
      </c>
      <c r="I127" s="46">
        <f t="shared" ref="I127:I130" si="36">G127*F127</f>
        <v>0</v>
      </c>
    </row>
    <row r="128" spans="1:10" ht="126.75" customHeight="1">
      <c r="A128" s="3"/>
      <c r="B128" s="7"/>
      <c r="C128" s="64" t="s">
        <v>1437</v>
      </c>
      <c r="D128" s="52" t="s">
        <v>701</v>
      </c>
      <c r="E128" s="93">
        <f>VLOOKUP(C128,'Короткий прайс'!A:B,2,0)</f>
        <v>110</v>
      </c>
      <c r="F128" s="46">
        <f t="shared" si="34"/>
        <v>1430000</v>
      </c>
      <c r="G128" s="47"/>
      <c r="H128" s="48">
        <f t="shared" si="35"/>
        <v>0</v>
      </c>
      <c r="I128" s="46">
        <f t="shared" si="36"/>
        <v>0</v>
      </c>
    </row>
    <row r="129" spans="1:9" ht="126.75" customHeight="1">
      <c r="A129" s="3"/>
      <c r="B129" s="7"/>
      <c r="C129" s="64" t="s">
        <v>1438</v>
      </c>
      <c r="D129" s="52" t="s">
        <v>1454</v>
      </c>
      <c r="E129" s="93">
        <f>VLOOKUP(C129,'Короткий прайс'!A:B,2,0)</f>
        <v>64</v>
      </c>
      <c r="F129" s="46">
        <f t="shared" si="34"/>
        <v>832000</v>
      </c>
      <c r="G129" s="47"/>
      <c r="H129" s="48">
        <f t="shared" si="35"/>
        <v>0</v>
      </c>
      <c r="I129" s="46">
        <f t="shared" si="36"/>
        <v>0</v>
      </c>
    </row>
    <row r="130" spans="1:9" ht="126.75" customHeight="1">
      <c r="A130" s="3"/>
      <c r="B130" s="7"/>
      <c r="C130" s="64" t="s">
        <v>1439</v>
      </c>
      <c r="D130" s="52" t="s">
        <v>1455</v>
      </c>
      <c r="E130" s="93">
        <f>VLOOKUP(C130,'Короткий прайс'!A:B,2,0)</f>
        <v>30</v>
      </c>
      <c r="F130" s="46">
        <f t="shared" si="34"/>
        <v>390000</v>
      </c>
      <c r="G130" s="47"/>
      <c r="H130" s="48">
        <f t="shared" si="35"/>
        <v>0</v>
      </c>
      <c r="I130" s="46">
        <f t="shared" si="36"/>
        <v>0</v>
      </c>
    </row>
    <row r="131" spans="1:9" ht="225">
      <c r="A131" s="3"/>
      <c r="B131" s="7"/>
      <c r="C131" s="64" t="s">
        <v>1458</v>
      </c>
      <c r="D131" s="52" t="s">
        <v>1469</v>
      </c>
      <c r="E131" s="93">
        <f>VLOOKUP(C131,'Короткий прайс'!A:B,2,0)</f>
        <v>150</v>
      </c>
      <c r="F131" s="46">
        <f t="shared" ref="F131" si="37">ROUNDUP(E131*$J$1,0)</f>
        <v>1950000</v>
      </c>
      <c r="G131" s="47"/>
      <c r="H131" s="48">
        <f t="shared" ref="H131" si="38">G131*E131</f>
        <v>0</v>
      </c>
      <c r="I131" s="46">
        <f t="shared" ref="I131" si="39">G131*F131</f>
        <v>0</v>
      </c>
    </row>
    <row r="132" spans="1:9" ht="148.5">
      <c r="A132" s="3"/>
      <c r="B132" s="7"/>
      <c r="C132" s="64" t="s">
        <v>1475</v>
      </c>
      <c r="D132" s="119" t="s">
        <v>1482</v>
      </c>
      <c r="E132" s="93">
        <f>VLOOKUP(C132,'Короткий прайс'!A:B,2,0)</f>
        <v>158</v>
      </c>
      <c r="F132" s="46">
        <f t="shared" ref="F132:F135" si="40">ROUNDUP(E132*$J$1,0)</f>
        <v>2054000</v>
      </c>
      <c r="G132" s="47"/>
      <c r="H132" s="48">
        <f t="shared" ref="H132:H135" si="41">G132*E132</f>
        <v>0</v>
      </c>
      <c r="I132" s="46">
        <f t="shared" ref="I132:I135" si="42">G132*F132</f>
        <v>0</v>
      </c>
    </row>
    <row r="133" spans="1:9" ht="161">
      <c r="A133" s="3"/>
      <c r="B133" s="7"/>
      <c r="C133" s="64" t="s">
        <v>1476</v>
      </c>
      <c r="D133" s="119" t="s">
        <v>1483</v>
      </c>
      <c r="E133" s="93">
        <f>VLOOKUP(C133,'Короткий прайс'!A:B,2,0)</f>
        <v>168</v>
      </c>
      <c r="F133" s="46">
        <f t="shared" si="40"/>
        <v>2184000</v>
      </c>
      <c r="G133" s="47"/>
      <c r="H133" s="48">
        <f t="shared" si="41"/>
        <v>0</v>
      </c>
      <c r="I133" s="46">
        <f t="shared" si="42"/>
        <v>0</v>
      </c>
    </row>
    <row r="134" spans="1:9" ht="161">
      <c r="A134" s="3"/>
      <c r="B134" s="7"/>
      <c r="C134" s="64" t="s">
        <v>1477</v>
      </c>
      <c r="D134" s="119" t="s">
        <v>1484</v>
      </c>
      <c r="E134" s="93">
        <f>VLOOKUP(C134,'Короткий прайс'!A:B,2,0)</f>
        <v>179</v>
      </c>
      <c r="F134" s="46">
        <f t="shared" si="40"/>
        <v>2327000</v>
      </c>
      <c r="G134" s="47"/>
      <c r="H134" s="48">
        <f t="shared" si="41"/>
        <v>0</v>
      </c>
      <c r="I134" s="46">
        <f t="shared" si="42"/>
        <v>0</v>
      </c>
    </row>
    <row r="135" spans="1:9" ht="161">
      <c r="A135" s="3"/>
      <c r="B135" s="7"/>
      <c r="C135" s="64" t="s">
        <v>1478</v>
      </c>
      <c r="D135" s="119" t="s">
        <v>1485</v>
      </c>
      <c r="E135" s="93">
        <f>VLOOKUP(C135,'Короткий прайс'!A:B,2,0)</f>
        <v>190</v>
      </c>
      <c r="F135" s="46">
        <f t="shared" si="40"/>
        <v>2470000</v>
      </c>
      <c r="G135" s="47"/>
      <c r="H135" s="48">
        <f t="shared" si="41"/>
        <v>0</v>
      </c>
      <c r="I135" s="46">
        <f t="shared" si="42"/>
        <v>0</v>
      </c>
    </row>
  </sheetData>
  <phoneticPr fontId="28"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00000"/>
  </sheetPr>
  <dimension ref="A1:J35"/>
  <sheetViews>
    <sheetView zoomScale="70" zoomScaleNormal="70" workbookViewId="0">
      <pane ySplit="1" topLeftCell="A10" activePane="bottomLeft" state="frozen"/>
      <selection pane="bottomLeft" activeCell="D33" sqref="D33"/>
    </sheetView>
  </sheetViews>
  <sheetFormatPr defaultColWidth="9" defaultRowHeight="15"/>
  <cols>
    <col min="1" max="1" width="15.26953125" style="5" customWidth="1"/>
    <col min="2" max="2" width="23.453125" style="9" customWidth="1"/>
    <col min="3" max="3" width="33" style="53" customWidth="1"/>
    <col min="4" max="4" width="52.7265625" style="9" customWidth="1"/>
    <col min="5" max="5" width="14" style="53" customWidth="1"/>
    <col min="6" max="6" width="31" style="53" customWidth="1"/>
    <col min="7" max="7" width="13" style="53" customWidth="1"/>
    <col min="8" max="8" width="21.26953125" style="53" customWidth="1"/>
    <col min="9" max="9" width="23.26953125" style="53" customWidth="1"/>
    <col min="10" max="16384" width="9" style="9"/>
  </cols>
  <sheetData>
    <row r="1" spans="1:10" s="5" customFormat="1" ht="48.75" customHeight="1">
      <c r="A1" s="6" t="s">
        <v>0</v>
      </c>
      <c r="B1" s="6" t="s">
        <v>24</v>
      </c>
      <c r="C1" s="51" t="s">
        <v>1</v>
      </c>
      <c r="D1" s="6" t="s">
        <v>2</v>
      </c>
      <c r="E1" s="51" t="s">
        <v>3</v>
      </c>
      <c r="F1" s="51" t="s">
        <v>4</v>
      </c>
      <c r="G1" s="51" t="s">
        <v>5</v>
      </c>
      <c r="H1" s="51" t="s">
        <v>6</v>
      </c>
      <c r="I1" s="51" t="s">
        <v>7</v>
      </c>
      <c r="J1" s="31">
        <v>13000</v>
      </c>
    </row>
    <row r="2" spans="1:10" s="5" customFormat="1" ht="108.75" customHeight="1">
      <c r="A2" s="24">
        <v>303613783</v>
      </c>
      <c r="B2" s="7"/>
      <c r="C2" s="52" t="s">
        <v>8</v>
      </c>
      <c r="D2" s="111" t="s">
        <v>264</v>
      </c>
      <c r="E2" s="94">
        <f>VLOOKUP(C2,'Короткий прайс'!A:B,2,0)</f>
        <v>37</v>
      </c>
      <c r="F2" s="46">
        <f>ROUNDUP(E2*$J$1,0)</f>
        <v>481000</v>
      </c>
      <c r="G2" s="55"/>
      <c r="H2" s="48">
        <f>G2*E2</f>
        <v>0</v>
      </c>
      <c r="I2" s="46">
        <f>G2*F2</f>
        <v>0</v>
      </c>
      <c r="J2"/>
    </row>
    <row r="3" spans="1:10" s="5" customFormat="1" ht="108.75" customHeight="1">
      <c r="A3" s="7">
        <v>303613785</v>
      </c>
      <c r="B3" s="7"/>
      <c r="C3" s="52" t="s">
        <v>9</v>
      </c>
      <c r="D3" s="111" t="s">
        <v>265</v>
      </c>
      <c r="E3" s="94">
        <f>VLOOKUP(C3,'Короткий прайс'!A:B,2,0)</f>
        <v>41.5</v>
      </c>
      <c r="F3" s="46">
        <f t="shared" ref="F3:F26" si="0">ROUNDUP(E3*$J$1,0)</f>
        <v>539500</v>
      </c>
      <c r="G3" s="47"/>
      <c r="H3" s="48">
        <f t="shared" ref="H3:H26" si="1">G3*E3</f>
        <v>0</v>
      </c>
      <c r="I3" s="46">
        <f t="shared" ref="I3:I26" si="2">G3*F3</f>
        <v>0</v>
      </c>
      <c r="J3"/>
    </row>
    <row r="4" spans="1:10" s="5" customFormat="1" ht="108.75" customHeight="1">
      <c r="A4" s="7">
        <v>303613785</v>
      </c>
      <c r="B4" s="7"/>
      <c r="C4" s="52" t="s">
        <v>1069</v>
      </c>
      <c r="D4" s="111" t="s">
        <v>1070</v>
      </c>
      <c r="E4" s="94">
        <f>VLOOKUP(C4,'Короткий прайс'!A:B,2,0)</f>
        <v>67</v>
      </c>
      <c r="F4" s="46">
        <f t="shared" si="0"/>
        <v>871000</v>
      </c>
      <c r="G4" s="47"/>
      <c r="H4" s="48">
        <f t="shared" ref="H4" si="3">G4*E4</f>
        <v>0</v>
      </c>
      <c r="I4" s="46">
        <f t="shared" ref="I4" si="4">G4*F4</f>
        <v>0</v>
      </c>
      <c r="J4"/>
    </row>
    <row r="5" spans="1:10" s="5" customFormat="1" ht="108.75" customHeight="1">
      <c r="A5" s="7">
        <v>303613785</v>
      </c>
      <c r="B5" s="7"/>
      <c r="C5" s="52" t="s">
        <v>695</v>
      </c>
      <c r="D5" s="111" t="s">
        <v>273</v>
      </c>
      <c r="E5" s="94">
        <f>VLOOKUP(C5,'Короткий прайс'!A:B,2,0)</f>
        <v>70</v>
      </c>
      <c r="F5" s="46">
        <f t="shared" si="0"/>
        <v>910000</v>
      </c>
      <c r="G5" s="47"/>
      <c r="H5" s="48">
        <f t="shared" si="1"/>
        <v>0</v>
      </c>
      <c r="I5" s="46">
        <f t="shared" si="2"/>
        <v>0</v>
      </c>
      <c r="J5"/>
    </row>
    <row r="6" spans="1:10" s="5" customFormat="1" ht="108.75" customHeight="1">
      <c r="A6" s="24">
        <v>303613462</v>
      </c>
      <c r="B6" s="7"/>
      <c r="C6" s="52" t="s">
        <v>10</v>
      </c>
      <c r="D6" s="111" t="s">
        <v>266</v>
      </c>
      <c r="E6" s="94">
        <f>VLOOKUP(C6,'Короткий прайс'!A:B,2,0)</f>
        <v>57.9</v>
      </c>
      <c r="F6" s="46">
        <f t="shared" si="0"/>
        <v>752700</v>
      </c>
      <c r="G6" s="47"/>
      <c r="H6" s="48">
        <f t="shared" si="1"/>
        <v>0</v>
      </c>
      <c r="I6" s="46">
        <f t="shared" si="2"/>
        <v>0</v>
      </c>
      <c r="J6"/>
    </row>
    <row r="7" spans="1:10" s="5" customFormat="1" ht="108.75" customHeight="1">
      <c r="A7" s="24">
        <v>303613392</v>
      </c>
      <c r="B7" s="7"/>
      <c r="C7" s="52" t="s">
        <v>11</v>
      </c>
      <c r="D7" s="111" t="s">
        <v>267</v>
      </c>
      <c r="E7" s="94">
        <f>VLOOKUP(C7,'Короткий прайс'!A:B,2,0)</f>
        <v>52</v>
      </c>
      <c r="F7" s="46">
        <f t="shared" si="0"/>
        <v>676000</v>
      </c>
      <c r="G7" s="47"/>
      <c r="H7" s="48">
        <f t="shared" si="1"/>
        <v>0</v>
      </c>
      <c r="I7" s="46">
        <f t="shared" si="2"/>
        <v>0</v>
      </c>
      <c r="J7"/>
    </row>
    <row r="8" spans="1:10" s="5" customFormat="1" ht="108.75" customHeight="1">
      <c r="A8" s="24"/>
      <c r="B8" s="7"/>
      <c r="C8" s="52" t="s">
        <v>823</v>
      </c>
      <c r="D8" s="111" t="s">
        <v>884</v>
      </c>
      <c r="E8" s="94">
        <f>VLOOKUP(C8,'Короткий прайс'!A:B,2,0)</f>
        <v>57.9</v>
      </c>
      <c r="F8" s="46">
        <f t="shared" si="0"/>
        <v>752700</v>
      </c>
      <c r="G8" s="47"/>
      <c r="H8" s="48">
        <f t="shared" si="1"/>
        <v>0</v>
      </c>
      <c r="I8" s="46">
        <f t="shared" si="2"/>
        <v>0</v>
      </c>
      <c r="J8"/>
    </row>
    <row r="9" spans="1:10" s="5" customFormat="1" ht="108.75" customHeight="1">
      <c r="A9" s="24">
        <v>303613466</v>
      </c>
      <c r="B9" s="7"/>
      <c r="C9" s="52" t="s">
        <v>12</v>
      </c>
      <c r="D9" s="111" t="s">
        <v>268</v>
      </c>
      <c r="E9" s="94">
        <f>VLOOKUP(C9,'Короткий прайс'!A:B,2,0)</f>
        <v>60</v>
      </c>
      <c r="F9" s="46">
        <f t="shared" si="0"/>
        <v>780000</v>
      </c>
      <c r="G9" s="47"/>
      <c r="H9" s="48">
        <f t="shared" si="1"/>
        <v>0</v>
      </c>
      <c r="I9" s="46">
        <f t="shared" si="2"/>
        <v>0</v>
      </c>
      <c r="J9"/>
    </row>
    <row r="10" spans="1:10" s="5" customFormat="1" ht="108.75" customHeight="1">
      <c r="A10" s="24">
        <v>303613396</v>
      </c>
      <c r="B10" s="7"/>
      <c r="C10" s="52" t="s">
        <v>13</v>
      </c>
      <c r="D10" s="111" t="s">
        <v>269</v>
      </c>
      <c r="E10" s="94">
        <f>VLOOKUP(C10,'Короткий прайс'!A:B,2,0)</f>
        <v>55.3</v>
      </c>
      <c r="F10" s="46">
        <f t="shared" si="0"/>
        <v>718900</v>
      </c>
      <c r="G10" s="47"/>
      <c r="H10" s="48">
        <f t="shared" si="1"/>
        <v>0</v>
      </c>
      <c r="I10" s="46">
        <f t="shared" si="2"/>
        <v>0</v>
      </c>
      <c r="J10"/>
    </row>
    <row r="11" spans="1:10" s="5" customFormat="1" ht="108.75" customHeight="1">
      <c r="A11" s="24">
        <v>303613384</v>
      </c>
      <c r="B11" s="7"/>
      <c r="C11" s="52" t="s">
        <v>14</v>
      </c>
      <c r="D11" s="111" t="s">
        <v>270</v>
      </c>
      <c r="E11" s="94">
        <f>VLOOKUP(C11,'Короткий прайс'!A:B,2,0)</f>
        <v>80</v>
      </c>
      <c r="F11" s="46">
        <f t="shared" si="0"/>
        <v>1040000</v>
      </c>
      <c r="G11" s="47"/>
      <c r="H11" s="48">
        <f t="shared" si="1"/>
        <v>0</v>
      </c>
      <c r="I11" s="46">
        <f t="shared" si="2"/>
        <v>0</v>
      </c>
      <c r="J11"/>
    </row>
    <row r="12" spans="1:10" s="5" customFormat="1" ht="108.75" customHeight="1">
      <c r="A12" s="24"/>
      <c r="B12" s="3"/>
      <c r="C12" s="52" t="s">
        <v>1264</v>
      </c>
      <c r="D12" s="111" t="s">
        <v>1267</v>
      </c>
      <c r="E12" s="94">
        <f>VLOOKUP(C12,'Короткий прайс'!A:B,2,0)</f>
        <v>61</v>
      </c>
      <c r="F12" s="46">
        <f t="shared" si="0"/>
        <v>793000</v>
      </c>
      <c r="G12" s="47"/>
      <c r="H12" s="48">
        <f t="shared" si="1"/>
        <v>0</v>
      </c>
      <c r="I12" s="46">
        <f t="shared" si="2"/>
        <v>0</v>
      </c>
      <c r="J12"/>
    </row>
    <row r="13" spans="1:10" s="5" customFormat="1" ht="108.75" customHeight="1">
      <c r="A13" s="24"/>
      <c r="B13" s="7"/>
      <c r="C13" s="52" t="s">
        <v>1137</v>
      </c>
      <c r="D13" s="111" t="s">
        <v>1176</v>
      </c>
      <c r="E13" s="94">
        <f>VLOOKUP(C13,'Короткий прайс'!A:B,2,0)</f>
        <v>90</v>
      </c>
      <c r="F13" s="46">
        <f t="shared" si="0"/>
        <v>1170000</v>
      </c>
      <c r="G13" s="47"/>
      <c r="H13" s="48">
        <f t="shared" ref="H13" si="5">G13*E13</f>
        <v>0</v>
      </c>
      <c r="I13" s="46">
        <f t="shared" ref="I13" si="6">G13*F13</f>
        <v>0</v>
      </c>
      <c r="J13"/>
    </row>
    <row r="14" spans="1:10" s="5" customFormat="1" ht="108.75" customHeight="1">
      <c r="A14" s="24">
        <v>303613470</v>
      </c>
      <c r="B14" s="7"/>
      <c r="C14" s="52" t="s">
        <v>15</v>
      </c>
      <c r="D14" s="111" t="s">
        <v>271</v>
      </c>
      <c r="E14" s="94">
        <f>VLOOKUP(C14,'Короткий прайс'!A:B,2,0)</f>
        <v>78.2</v>
      </c>
      <c r="F14" s="46">
        <f t="shared" si="0"/>
        <v>1016600</v>
      </c>
      <c r="G14" s="47"/>
      <c r="H14" s="48">
        <f t="shared" si="1"/>
        <v>0</v>
      </c>
      <c r="I14" s="46">
        <f t="shared" si="2"/>
        <v>0</v>
      </c>
      <c r="J14"/>
    </row>
    <row r="15" spans="1:10" s="5" customFormat="1" ht="108.75" customHeight="1">
      <c r="A15" s="24">
        <v>303603692</v>
      </c>
      <c r="B15" s="7"/>
      <c r="C15" s="52" t="s">
        <v>16</v>
      </c>
      <c r="D15" s="111" t="s">
        <v>272</v>
      </c>
      <c r="E15" s="94">
        <f>VLOOKUP(C15,'Короткий прайс'!A:B,2,0)</f>
        <v>108</v>
      </c>
      <c r="F15" s="46">
        <f t="shared" si="0"/>
        <v>1404000</v>
      </c>
      <c r="G15" s="47"/>
      <c r="H15" s="48">
        <f t="shared" si="1"/>
        <v>0</v>
      </c>
      <c r="I15" s="46">
        <f t="shared" si="2"/>
        <v>0</v>
      </c>
      <c r="J15"/>
    </row>
    <row r="16" spans="1:10" s="5" customFormat="1" ht="108.75" customHeight="1">
      <c r="A16" s="24">
        <v>303613400</v>
      </c>
      <c r="B16" s="7"/>
      <c r="C16" s="52" t="s">
        <v>17</v>
      </c>
      <c r="D16" s="111" t="s">
        <v>273</v>
      </c>
      <c r="E16" s="94">
        <f>VLOOKUP(C16,'Короткий прайс'!A:B,2,0)</f>
        <v>68.5</v>
      </c>
      <c r="F16" s="46">
        <f t="shared" si="0"/>
        <v>890500</v>
      </c>
      <c r="G16" s="47"/>
      <c r="H16" s="48">
        <f t="shared" si="1"/>
        <v>0</v>
      </c>
      <c r="I16" s="46">
        <f t="shared" si="2"/>
        <v>0</v>
      </c>
      <c r="J16"/>
    </row>
    <row r="17" spans="1:10" s="5" customFormat="1" ht="108.75" customHeight="1">
      <c r="A17" s="24">
        <v>303613388</v>
      </c>
      <c r="B17" s="7"/>
      <c r="C17" s="52" t="s">
        <v>18</v>
      </c>
      <c r="D17" s="111" t="s">
        <v>274</v>
      </c>
      <c r="E17" s="94">
        <f>VLOOKUP(C17,'Короткий прайс'!A:B,2,0)</f>
        <v>82</v>
      </c>
      <c r="F17" s="46">
        <f t="shared" si="0"/>
        <v>1066000</v>
      </c>
      <c r="G17" s="47"/>
      <c r="H17" s="48">
        <f t="shared" si="1"/>
        <v>0</v>
      </c>
      <c r="I17" s="46">
        <f t="shared" si="2"/>
        <v>0</v>
      </c>
      <c r="J17"/>
    </row>
    <row r="18" spans="1:10" s="5" customFormat="1" ht="108.75" customHeight="1">
      <c r="A18" s="24"/>
      <c r="B18" s="7"/>
      <c r="C18" s="52" t="s">
        <v>896</v>
      </c>
      <c r="D18" s="111" t="s">
        <v>897</v>
      </c>
      <c r="E18" s="94">
        <f>VLOOKUP(C18,'Короткий прайс'!A:B,2,0)</f>
        <v>78.2</v>
      </c>
      <c r="F18" s="46">
        <f t="shared" si="0"/>
        <v>1016600</v>
      </c>
      <c r="G18" s="47"/>
      <c r="H18" s="48">
        <f t="shared" si="1"/>
        <v>0</v>
      </c>
      <c r="I18" s="46">
        <f t="shared" si="2"/>
        <v>0</v>
      </c>
      <c r="J18"/>
    </row>
    <row r="19" spans="1:10" s="5" customFormat="1" ht="108.75" customHeight="1">
      <c r="A19" s="24"/>
      <c r="B19" s="7"/>
      <c r="C19" s="52" t="s">
        <v>1071</v>
      </c>
      <c r="D19" s="111" t="s">
        <v>1072</v>
      </c>
      <c r="E19" s="94">
        <f>VLOOKUP(C19,'Короткий прайс'!A:B,2,0)</f>
        <v>115</v>
      </c>
      <c r="F19" s="46">
        <f t="shared" si="0"/>
        <v>1495000</v>
      </c>
      <c r="G19" s="47"/>
      <c r="H19" s="48">
        <f t="shared" ref="H19" si="7">G19*E19</f>
        <v>0</v>
      </c>
      <c r="I19" s="46">
        <f t="shared" ref="I19" si="8">G19*F19</f>
        <v>0</v>
      </c>
      <c r="J19"/>
    </row>
    <row r="20" spans="1:10" s="5" customFormat="1" ht="108.75" customHeight="1">
      <c r="A20" s="24">
        <v>303603694</v>
      </c>
      <c r="B20" s="7"/>
      <c r="C20" s="52" t="s">
        <v>19</v>
      </c>
      <c r="D20" s="111" t="s">
        <v>275</v>
      </c>
      <c r="E20" s="94">
        <f>VLOOKUP(C20,'Короткий прайс'!A:B,2,0)</f>
        <v>160</v>
      </c>
      <c r="F20" s="46">
        <f t="shared" si="0"/>
        <v>2080000</v>
      </c>
      <c r="G20" s="47"/>
      <c r="H20" s="48">
        <f t="shared" si="1"/>
        <v>0</v>
      </c>
      <c r="I20" s="46">
        <f t="shared" si="2"/>
        <v>0</v>
      </c>
      <c r="J20"/>
    </row>
    <row r="21" spans="1:10" s="5" customFormat="1" ht="108.75" customHeight="1">
      <c r="A21" s="24">
        <v>303607718</v>
      </c>
      <c r="B21" s="7"/>
      <c r="C21" s="52" t="s">
        <v>20</v>
      </c>
      <c r="D21" s="111" t="s">
        <v>275</v>
      </c>
      <c r="E21" s="94">
        <f>VLOOKUP(C21,'Короткий прайс'!A:B,2,0)</f>
        <v>300</v>
      </c>
      <c r="F21" s="46">
        <f t="shared" si="0"/>
        <v>3900000</v>
      </c>
      <c r="G21" s="47"/>
      <c r="H21" s="48">
        <f t="shared" si="1"/>
        <v>0</v>
      </c>
      <c r="I21" s="46">
        <f t="shared" si="2"/>
        <v>0</v>
      </c>
      <c r="J21"/>
    </row>
    <row r="22" spans="1:10" s="5" customFormat="1" ht="108.75" customHeight="1">
      <c r="A22" s="24">
        <v>303609054</v>
      </c>
      <c r="B22" s="7"/>
      <c r="C22" s="52" t="s">
        <v>21</v>
      </c>
      <c r="D22" s="111" t="s">
        <v>276</v>
      </c>
      <c r="E22" s="94">
        <f>VLOOKUP(C22,'Короткий прайс'!A:B,2,0)</f>
        <v>175</v>
      </c>
      <c r="F22" s="46">
        <f t="shared" si="0"/>
        <v>2275000</v>
      </c>
      <c r="G22" s="47"/>
      <c r="H22" s="48">
        <f t="shared" si="1"/>
        <v>0</v>
      </c>
      <c r="I22" s="46">
        <f t="shared" si="2"/>
        <v>0</v>
      </c>
      <c r="J22"/>
    </row>
    <row r="23" spans="1:10" s="5" customFormat="1" ht="108.75" customHeight="1">
      <c r="A23" s="24">
        <v>303607722</v>
      </c>
      <c r="B23" s="7"/>
      <c r="C23" s="52" t="s">
        <v>22</v>
      </c>
      <c r="D23" s="111" t="s">
        <v>277</v>
      </c>
      <c r="E23" s="94">
        <f>VLOOKUP(C23,'Короткий прайс'!A:B,2,0)</f>
        <v>326</v>
      </c>
      <c r="F23" s="46">
        <f t="shared" si="0"/>
        <v>4238000</v>
      </c>
      <c r="G23" s="47"/>
      <c r="H23" s="48">
        <f t="shared" si="1"/>
        <v>0</v>
      </c>
      <c r="I23" s="46">
        <f t="shared" si="2"/>
        <v>0</v>
      </c>
      <c r="J23"/>
    </row>
    <row r="24" spans="1:10" s="5" customFormat="1" ht="108.75" customHeight="1">
      <c r="A24" s="24">
        <v>303603706</v>
      </c>
      <c r="B24" s="7"/>
      <c r="C24" s="52" t="s">
        <v>23</v>
      </c>
      <c r="D24" s="111" t="s">
        <v>278</v>
      </c>
      <c r="E24" s="94">
        <f>VLOOKUP(C24,'Короткий прайс'!A:B,2,0)</f>
        <v>189.8</v>
      </c>
      <c r="F24" s="46">
        <f t="shared" si="0"/>
        <v>2467400</v>
      </c>
      <c r="G24" s="47"/>
      <c r="H24" s="48">
        <f t="shared" si="1"/>
        <v>0</v>
      </c>
      <c r="I24" s="46">
        <f t="shared" si="2"/>
        <v>0</v>
      </c>
      <c r="J24"/>
    </row>
    <row r="25" spans="1:10" s="5" customFormat="1" ht="108.75" customHeight="1">
      <c r="A25" s="24"/>
      <c r="B25" s="7"/>
      <c r="C25" s="52" t="s">
        <v>1129</v>
      </c>
      <c r="D25" s="111" t="s">
        <v>1132</v>
      </c>
      <c r="E25" s="94">
        <f>VLOOKUP(C25,'Короткий прайс'!A:B,2,0)</f>
        <v>545</v>
      </c>
      <c r="F25" s="46">
        <f t="shared" si="0"/>
        <v>7085000</v>
      </c>
      <c r="G25" s="47"/>
      <c r="H25" s="48">
        <f t="shared" ref="H25" si="9">G25*E25</f>
        <v>0</v>
      </c>
      <c r="I25" s="46">
        <f t="shared" ref="I25" si="10">G25*F25</f>
        <v>0</v>
      </c>
      <c r="J25"/>
    </row>
    <row r="26" spans="1:10" s="5" customFormat="1" ht="108.75" customHeight="1">
      <c r="A26" s="24"/>
      <c r="B26" s="7"/>
      <c r="C26" s="52" t="s">
        <v>898</v>
      </c>
      <c r="D26" s="111" t="s">
        <v>899</v>
      </c>
      <c r="E26" s="94">
        <f>VLOOKUP(C26,'Короткий прайс'!A:B,2,0)</f>
        <v>330</v>
      </c>
      <c r="F26" s="46">
        <f t="shared" si="0"/>
        <v>4290000</v>
      </c>
      <c r="G26" s="47"/>
      <c r="H26" s="48">
        <f t="shared" si="1"/>
        <v>0</v>
      </c>
      <c r="I26" s="46">
        <f t="shared" si="2"/>
        <v>0</v>
      </c>
      <c r="J26"/>
    </row>
    <row r="27" spans="1:10" s="5" customFormat="1" ht="108.75" customHeight="1">
      <c r="A27" s="24"/>
      <c r="B27" s="7"/>
      <c r="C27" s="52" t="s">
        <v>1444</v>
      </c>
      <c r="D27" s="111" t="s">
        <v>1451</v>
      </c>
      <c r="E27" s="94">
        <f>VLOOKUP(C27,'Короткий прайс'!A:B,2,0)</f>
        <v>26</v>
      </c>
      <c r="F27" s="46">
        <f t="shared" ref="F27:F28" si="11">ROUNDUP(E27*$J$1,0)</f>
        <v>338000</v>
      </c>
      <c r="G27" s="47"/>
      <c r="H27" s="48">
        <f t="shared" ref="H27:H28" si="12">G27*E27</f>
        <v>0</v>
      </c>
      <c r="I27" s="46">
        <f t="shared" ref="I27:I28" si="13">G27*F27</f>
        <v>0</v>
      </c>
      <c r="J27"/>
    </row>
    <row r="28" spans="1:10" s="5" customFormat="1" ht="108.75" customHeight="1">
      <c r="A28" s="24"/>
      <c r="B28" s="7"/>
      <c r="C28" s="52" t="s">
        <v>1446</v>
      </c>
      <c r="D28" s="111" t="s">
        <v>1452</v>
      </c>
      <c r="E28" s="94">
        <f>VLOOKUP(C28,'Короткий прайс'!A:B,2,0)</f>
        <v>96</v>
      </c>
      <c r="F28" s="46">
        <f t="shared" si="11"/>
        <v>1248000</v>
      </c>
      <c r="G28" s="47"/>
      <c r="H28" s="48">
        <f t="shared" si="12"/>
        <v>0</v>
      </c>
      <c r="I28" s="46">
        <f t="shared" si="13"/>
        <v>0</v>
      </c>
      <c r="J28"/>
    </row>
    <row r="29" spans="1:10" s="5" customFormat="1" ht="108.75" customHeight="1">
      <c r="A29" s="24"/>
      <c r="B29" s="7"/>
      <c r="C29" s="64" t="s">
        <v>1480</v>
      </c>
      <c r="D29" s="119" t="s">
        <v>1481</v>
      </c>
      <c r="E29" s="94">
        <f>VLOOKUP(C29,'Короткий прайс'!A:B,2,0)</f>
        <v>135</v>
      </c>
      <c r="F29" s="46">
        <f t="shared" ref="F29" si="14">ROUNDUP(E29*$J$1,0)</f>
        <v>1755000</v>
      </c>
      <c r="G29" s="47"/>
      <c r="H29" s="48">
        <f t="shared" ref="H29" si="15">G29*E29</f>
        <v>0</v>
      </c>
      <c r="I29" s="46">
        <f t="shared" ref="I29" si="16">G29*F29</f>
        <v>0</v>
      </c>
      <c r="J29"/>
    </row>
    <row r="30" spans="1:10" ht="150">
      <c r="B30" s="7"/>
      <c r="C30" s="64" t="s">
        <v>1503</v>
      </c>
      <c r="D30" s="119" t="s">
        <v>1569</v>
      </c>
      <c r="E30" s="94">
        <f>VLOOKUP(C30,'Короткий прайс'!A:B,2,0)</f>
        <v>25</v>
      </c>
      <c r="F30" s="46">
        <f t="shared" ref="F30:F35" si="17">ROUNDUP(E30*$J$1,0)</f>
        <v>325000</v>
      </c>
      <c r="G30" s="47"/>
      <c r="H30" s="48">
        <f t="shared" ref="H30:H35" si="18">G30*E30</f>
        <v>0</v>
      </c>
      <c r="I30" s="46">
        <f t="shared" ref="I30:I35" si="19">G30*F30</f>
        <v>0</v>
      </c>
    </row>
    <row r="31" spans="1:10" ht="100">
      <c r="B31" s="7"/>
      <c r="C31" s="64" t="s">
        <v>1504</v>
      </c>
      <c r="D31" s="119" t="s">
        <v>1570</v>
      </c>
      <c r="E31" s="94">
        <f>VLOOKUP(C31,'Короткий прайс'!A:B,2,0)</f>
        <v>165</v>
      </c>
      <c r="F31" s="46">
        <f t="shared" si="17"/>
        <v>2145000</v>
      </c>
      <c r="G31" s="47"/>
      <c r="H31" s="48">
        <f t="shared" si="18"/>
        <v>0</v>
      </c>
      <c r="I31" s="46">
        <f t="shared" si="19"/>
        <v>0</v>
      </c>
    </row>
    <row r="32" spans="1:10" ht="175">
      <c r="B32" s="7"/>
      <c r="C32" s="64" t="s">
        <v>1505</v>
      </c>
      <c r="D32" s="119" t="s">
        <v>1571</v>
      </c>
      <c r="E32" s="94">
        <f>VLOOKUP(C32,'Короткий прайс'!A:B,2,0)</f>
        <v>102</v>
      </c>
      <c r="F32" s="46">
        <f t="shared" si="17"/>
        <v>1326000</v>
      </c>
      <c r="G32" s="47"/>
      <c r="H32" s="48">
        <f t="shared" si="18"/>
        <v>0</v>
      </c>
      <c r="I32" s="46">
        <f t="shared" si="19"/>
        <v>0</v>
      </c>
    </row>
    <row r="33" spans="2:9" ht="175">
      <c r="B33" s="7"/>
      <c r="C33" s="64" t="s">
        <v>1506</v>
      </c>
      <c r="D33" s="119" t="s">
        <v>1572</v>
      </c>
      <c r="E33" s="94">
        <f>VLOOKUP(C33,'Короткий прайс'!A:B,2,0)</f>
        <v>110</v>
      </c>
      <c r="F33" s="46">
        <f t="shared" si="17"/>
        <v>1430000</v>
      </c>
      <c r="G33" s="47"/>
      <c r="H33" s="48">
        <f t="shared" si="18"/>
        <v>0</v>
      </c>
      <c r="I33" s="46">
        <f t="shared" si="19"/>
        <v>0</v>
      </c>
    </row>
    <row r="34" spans="2:9" ht="175">
      <c r="B34" s="7"/>
      <c r="C34" s="64" t="s">
        <v>1507</v>
      </c>
      <c r="D34" s="119" t="s">
        <v>1573</v>
      </c>
      <c r="E34" s="94">
        <f>VLOOKUP(C34,'Короткий прайс'!A:B,2,0)</f>
        <v>128</v>
      </c>
      <c r="F34" s="46">
        <f t="shared" si="17"/>
        <v>1664000</v>
      </c>
      <c r="G34" s="47"/>
      <c r="H34" s="48">
        <f t="shared" si="18"/>
        <v>0</v>
      </c>
      <c r="I34" s="46">
        <f t="shared" si="19"/>
        <v>0</v>
      </c>
    </row>
    <row r="35" spans="2:9" ht="175">
      <c r="B35" s="7"/>
      <c r="C35" s="64" t="s">
        <v>1508</v>
      </c>
      <c r="D35" s="119" t="s">
        <v>1574</v>
      </c>
      <c r="E35" s="94">
        <f>VLOOKUP(C35,'Короткий прайс'!A:B,2,0)</f>
        <v>106</v>
      </c>
      <c r="F35" s="46">
        <f t="shared" si="17"/>
        <v>1378000</v>
      </c>
      <c r="G35" s="47"/>
      <c r="H35" s="48">
        <f t="shared" si="18"/>
        <v>0</v>
      </c>
      <c r="I35" s="46">
        <f t="shared" si="19"/>
        <v>0</v>
      </c>
    </row>
  </sheetData>
  <phoneticPr fontId="28"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sheetPr>
  <dimension ref="A1:J67"/>
  <sheetViews>
    <sheetView zoomScale="55" zoomScaleNormal="55" workbookViewId="0">
      <pane ySplit="1" topLeftCell="A42" activePane="bottomLeft" state="frozen"/>
      <selection pane="bottomLeft" activeCell="J54" sqref="J54"/>
    </sheetView>
  </sheetViews>
  <sheetFormatPr defaultColWidth="9" defaultRowHeight="15"/>
  <cols>
    <col min="1" max="1" width="15.26953125" style="5" customWidth="1"/>
    <col min="2" max="2" width="23.453125" style="5" customWidth="1"/>
    <col min="3" max="3" width="45.26953125" style="63" customWidth="1"/>
    <col min="4" max="4" width="66" style="12" customWidth="1"/>
    <col min="5" max="5" width="19.453125" style="63" customWidth="1"/>
    <col min="6" max="6" width="29.1796875" style="63" customWidth="1"/>
    <col min="7" max="7" width="12.26953125" style="63" customWidth="1"/>
    <col min="8" max="8" width="19.26953125" style="63" customWidth="1"/>
    <col min="9" max="9" width="21.26953125" style="63" customWidth="1"/>
    <col min="10" max="16384" width="9" style="5"/>
  </cols>
  <sheetData>
    <row r="1" spans="1:10" ht="45.75" customHeight="1">
      <c r="A1" s="6" t="s">
        <v>0</v>
      </c>
      <c r="B1" s="6" t="s">
        <v>24</v>
      </c>
      <c r="C1" s="51" t="s">
        <v>1</v>
      </c>
      <c r="D1" s="6" t="s">
        <v>2</v>
      </c>
      <c r="E1" s="51" t="s">
        <v>3</v>
      </c>
      <c r="F1" s="51" t="s">
        <v>4</v>
      </c>
      <c r="G1" s="51" t="s">
        <v>5</v>
      </c>
      <c r="H1" s="51" t="s">
        <v>6</v>
      </c>
      <c r="I1" s="51" t="s">
        <v>7</v>
      </c>
      <c r="J1" s="31">
        <v>13000</v>
      </c>
    </row>
    <row r="2" spans="1:10" ht="103.5">
      <c r="A2" s="24">
        <v>303613590</v>
      </c>
      <c r="B2" s="7"/>
      <c r="C2" s="52" t="s">
        <v>25</v>
      </c>
      <c r="D2" s="16" t="s">
        <v>322</v>
      </c>
      <c r="E2" s="115">
        <f>VLOOKUP(C2,'Короткий прайс'!A:B,2,0)</f>
        <v>250</v>
      </c>
      <c r="F2" s="116">
        <f>ROUNDUP(E2*$J$1,0)</f>
        <v>3250000</v>
      </c>
      <c r="G2" s="55"/>
      <c r="H2" s="48">
        <f>G2*E2</f>
        <v>0</v>
      </c>
      <c r="I2" s="46">
        <f>G2*F2</f>
        <v>0</v>
      </c>
      <c r="J2"/>
    </row>
    <row r="3" spans="1:10" ht="108.75" customHeight="1">
      <c r="A3" s="24">
        <v>303613591</v>
      </c>
      <c r="B3" s="7"/>
      <c r="C3" s="52" t="s">
        <v>715</v>
      </c>
      <c r="D3" s="16" t="s">
        <v>716</v>
      </c>
      <c r="E3" s="115">
        <f>VLOOKUP(C3,'Короткий прайс'!A:B,2,0)</f>
        <v>192</v>
      </c>
      <c r="F3" s="116">
        <f t="shared" ref="F3:F61" si="0">ROUNDUP(E3*$J$1,0)</f>
        <v>2496000</v>
      </c>
      <c r="G3" s="47"/>
      <c r="H3" s="48">
        <f t="shared" ref="H3:H56" si="1">G3*E3</f>
        <v>0</v>
      </c>
      <c r="I3" s="46">
        <f t="shared" ref="I3:I56" si="2">G3*F3</f>
        <v>0</v>
      </c>
      <c r="J3"/>
    </row>
    <row r="4" spans="1:10" ht="108.75" customHeight="1">
      <c r="A4" s="24">
        <v>303613591</v>
      </c>
      <c r="B4" s="7"/>
      <c r="C4" s="52" t="s">
        <v>26</v>
      </c>
      <c r="D4" s="16" t="s">
        <v>322</v>
      </c>
      <c r="E4" s="115" t="str">
        <f>VLOOKUP(C4,'Короткий прайс'!A:B,2,0)</f>
        <v>По запросу</v>
      </c>
      <c r="F4" s="116" t="e">
        <f t="shared" si="0"/>
        <v>#VALUE!</v>
      </c>
      <c r="G4" s="47"/>
      <c r="H4" s="48" t="e">
        <f t="shared" si="1"/>
        <v>#VALUE!</v>
      </c>
      <c r="I4" s="46" t="e">
        <f t="shared" si="2"/>
        <v>#VALUE!</v>
      </c>
      <c r="J4"/>
    </row>
    <row r="5" spans="1:10" ht="108.75" customHeight="1">
      <c r="A5" s="24">
        <v>303611984</v>
      </c>
      <c r="B5" s="7"/>
      <c r="C5" s="52" t="s">
        <v>27</v>
      </c>
      <c r="D5" s="16" t="s">
        <v>323</v>
      </c>
      <c r="E5" s="115" t="str">
        <f>VLOOKUP(C5,'Короткий прайс'!A:B,2,0)</f>
        <v>По запросу</v>
      </c>
      <c r="F5" s="116" t="e">
        <f t="shared" si="0"/>
        <v>#VALUE!</v>
      </c>
      <c r="G5" s="47"/>
      <c r="H5" s="48" t="e">
        <f t="shared" si="1"/>
        <v>#VALUE!</v>
      </c>
      <c r="I5" s="46" t="e">
        <f t="shared" si="2"/>
        <v>#VALUE!</v>
      </c>
      <c r="J5"/>
    </row>
    <row r="6" spans="1:10" ht="138">
      <c r="A6" s="24"/>
      <c r="B6" s="7"/>
      <c r="C6" s="52" t="s">
        <v>829</v>
      </c>
      <c r="D6" s="16" t="s">
        <v>885</v>
      </c>
      <c r="E6" s="115" t="str">
        <f>VLOOKUP(C6,'Короткий прайс'!A:B,2,0)</f>
        <v>По запросу</v>
      </c>
      <c r="F6" s="116" t="e">
        <f t="shared" si="0"/>
        <v>#VALUE!</v>
      </c>
      <c r="G6" s="47"/>
      <c r="H6" s="48" t="e">
        <f t="shared" si="1"/>
        <v>#VALUE!</v>
      </c>
      <c r="I6" s="46" t="e">
        <f t="shared" si="2"/>
        <v>#VALUE!</v>
      </c>
      <c r="J6"/>
    </row>
    <row r="7" spans="1:10" ht="103.5">
      <c r="A7" s="24"/>
      <c r="B7" s="7"/>
      <c r="C7" s="52" t="s">
        <v>1081</v>
      </c>
      <c r="D7" s="16" t="s">
        <v>1094</v>
      </c>
      <c r="E7" s="115" t="str">
        <f>VLOOKUP(C7,'Короткий прайс'!A:B,2,0)</f>
        <v>По запросу</v>
      </c>
      <c r="F7" s="116" t="e">
        <f t="shared" ref="F7" si="3">ROUNDUP(E7*$J$1,0)</f>
        <v>#VALUE!</v>
      </c>
      <c r="G7" s="47"/>
      <c r="H7" s="48" t="e">
        <f t="shared" si="1"/>
        <v>#VALUE!</v>
      </c>
      <c r="I7" s="46" t="e">
        <f t="shared" si="2"/>
        <v>#VALUE!</v>
      </c>
      <c r="J7"/>
    </row>
    <row r="8" spans="1:10" ht="255">
      <c r="A8" s="24"/>
      <c r="B8" s="7"/>
      <c r="C8" s="64" t="s">
        <v>1461</v>
      </c>
      <c r="D8" s="52" t="s">
        <v>1470</v>
      </c>
      <c r="E8" s="115">
        <f>VLOOKUP(C8,'Короткий прайс'!A:B,2,0)</f>
        <v>1320</v>
      </c>
      <c r="F8" s="116">
        <f t="shared" ref="F8:F9" si="4">ROUNDUP(E8*$J$1,0)</f>
        <v>17160000</v>
      </c>
      <c r="G8" s="47"/>
      <c r="H8" s="48">
        <f t="shared" ref="H8:H9" si="5">G8*E8</f>
        <v>0</v>
      </c>
      <c r="I8" s="46">
        <f t="shared" ref="I8:I9" si="6">G8*F8</f>
        <v>0</v>
      </c>
      <c r="J8"/>
    </row>
    <row r="9" spans="1:10" ht="255">
      <c r="A9" s="24"/>
      <c r="B9" s="7"/>
      <c r="C9" s="64" t="s">
        <v>1462</v>
      </c>
      <c r="D9" s="52" t="s">
        <v>1471</v>
      </c>
      <c r="E9" s="115">
        <f>VLOOKUP(C9,'Короткий прайс'!A:B,2,0)</f>
        <v>780</v>
      </c>
      <c r="F9" s="116">
        <f t="shared" si="4"/>
        <v>10140000</v>
      </c>
      <c r="G9" s="47"/>
      <c r="H9" s="48">
        <f t="shared" si="5"/>
        <v>0</v>
      </c>
      <c r="I9" s="46">
        <f t="shared" si="6"/>
        <v>0</v>
      </c>
      <c r="J9"/>
    </row>
    <row r="10" spans="1:10" ht="108.75" customHeight="1">
      <c r="A10" s="24">
        <v>303604447</v>
      </c>
      <c r="B10" s="7"/>
      <c r="C10" s="52" t="s">
        <v>28</v>
      </c>
      <c r="D10" s="16" t="s">
        <v>324</v>
      </c>
      <c r="E10" s="115">
        <f>VLOOKUP(C10,'Короткий прайс'!A:B,2,0)</f>
        <v>2490</v>
      </c>
      <c r="F10" s="117">
        <f t="shared" si="0"/>
        <v>32370000</v>
      </c>
      <c r="G10" s="47"/>
      <c r="H10" s="48">
        <f t="shared" si="1"/>
        <v>0</v>
      </c>
      <c r="I10" s="46">
        <f t="shared" si="2"/>
        <v>0</v>
      </c>
      <c r="J10"/>
    </row>
    <row r="11" spans="1:10" ht="138">
      <c r="A11" s="24"/>
      <c r="B11" s="7"/>
      <c r="C11" s="52" t="s">
        <v>704</v>
      </c>
      <c r="D11" s="16" t="s">
        <v>705</v>
      </c>
      <c r="E11" s="115">
        <f>VLOOKUP(C11,'Короткий прайс'!A:B,2,0)</f>
        <v>1050</v>
      </c>
      <c r="F11" s="117">
        <f t="shared" si="0"/>
        <v>13650000</v>
      </c>
      <c r="G11" s="47"/>
      <c r="H11" s="48">
        <f t="shared" si="1"/>
        <v>0</v>
      </c>
      <c r="I11" s="46">
        <f t="shared" si="2"/>
        <v>0</v>
      </c>
      <c r="J11"/>
    </row>
    <row r="12" spans="1:10" ht="138">
      <c r="A12" s="24"/>
      <c r="B12" s="7"/>
      <c r="C12" s="52" t="s">
        <v>824</v>
      </c>
      <c r="D12" s="16" t="s">
        <v>705</v>
      </c>
      <c r="E12" s="115">
        <f>VLOOKUP(C12,'Короткий прайс'!A:B,2,0)</f>
        <v>1900</v>
      </c>
      <c r="F12" s="117">
        <f t="shared" si="0"/>
        <v>24700000</v>
      </c>
      <c r="G12" s="47"/>
      <c r="H12" s="48">
        <f t="shared" si="1"/>
        <v>0</v>
      </c>
      <c r="I12" s="46">
        <f t="shared" si="2"/>
        <v>0</v>
      </c>
      <c r="J12"/>
    </row>
    <row r="13" spans="1:10" ht="126.5">
      <c r="A13" s="24"/>
      <c r="B13" s="7"/>
      <c r="C13" s="52" t="s">
        <v>1082</v>
      </c>
      <c r="D13" s="16" t="s">
        <v>1095</v>
      </c>
      <c r="E13" s="115">
        <f>VLOOKUP(C13,'Короткий прайс'!A:B,2,0)</f>
        <v>5000</v>
      </c>
      <c r="F13" s="46">
        <f t="shared" si="0"/>
        <v>65000000</v>
      </c>
      <c r="G13" s="47"/>
      <c r="H13" s="48">
        <f t="shared" ref="H13" si="7">G13*E13</f>
        <v>0</v>
      </c>
      <c r="I13" s="46">
        <f t="shared" ref="I13" si="8">G13*F13</f>
        <v>0</v>
      </c>
      <c r="J13"/>
    </row>
    <row r="14" spans="1:10" ht="80.5">
      <c r="A14" s="24"/>
      <c r="B14" s="7"/>
      <c r="C14" s="52" t="s">
        <v>746</v>
      </c>
      <c r="D14" s="16" t="s">
        <v>890</v>
      </c>
      <c r="E14" s="115" t="str">
        <f>VLOOKUP(C14,'Короткий прайс'!A:B,2,0)</f>
        <v>По запросу</v>
      </c>
      <c r="F14" s="116" t="e">
        <f t="shared" si="0"/>
        <v>#VALUE!</v>
      </c>
      <c r="G14" s="47"/>
      <c r="H14" s="48" t="e">
        <f t="shared" si="1"/>
        <v>#VALUE!</v>
      </c>
      <c r="I14" s="46" t="e">
        <f t="shared" si="2"/>
        <v>#VALUE!</v>
      </c>
      <c r="J14"/>
    </row>
    <row r="15" spans="1:10" ht="69">
      <c r="A15" s="24"/>
      <c r="B15" s="7"/>
      <c r="C15" s="52" t="s">
        <v>748</v>
      </c>
      <c r="D15" s="16" t="s">
        <v>891</v>
      </c>
      <c r="E15" s="115" t="str">
        <f>VLOOKUP(C15,'Короткий прайс'!A:B,2,0)</f>
        <v>По запросу</v>
      </c>
      <c r="F15" s="116" t="e">
        <f t="shared" si="0"/>
        <v>#VALUE!</v>
      </c>
      <c r="G15" s="47"/>
      <c r="H15" s="48" t="e">
        <f t="shared" si="1"/>
        <v>#VALUE!</v>
      </c>
      <c r="I15" s="46" t="e">
        <f t="shared" si="2"/>
        <v>#VALUE!</v>
      </c>
      <c r="J15"/>
    </row>
    <row r="16" spans="1:10" ht="123.75" customHeight="1">
      <c r="A16" s="24">
        <v>311307447</v>
      </c>
      <c r="B16" s="10"/>
      <c r="C16" s="50" t="s">
        <v>492</v>
      </c>
      <c r="D16" s="11" t="s">
        <v>325</v>
      </c>
      <c r="E16" s="115">
        <f>VLOOKUP(C16,'Короткий прайс'!A:B,2,0)</f>
        <v>850</v>
      </c>
      <c r="F16" s="116">
        <f t="shared" si="0"/>
        <v>11050000</v>
      </c>
      <c r="G16" s="47"/>
      <c r="H16" s="48">
        <f t="shared" si="1"/>
        <v>0</v>
      </c>
      <c r="I16" s="46">
        <f t="shared" si="2"/>
        <v>0</v>
      </c>
      <c r="J16"/>
    </row>
    <row r="17" spans="1:10" ht="111.75" customHeight="1">
      <c r="A17" s="24">
        <v>311318354</v>
      </c>
      <c r="B17" s="10"/>
      <c r="C17" s="50" t="s">
        <v>491</v>
      </c>
      <c r="D17" s="11" t="s">
        <v>326</v>
      </c>
      <c r="E17" s="115">
        <f>VLOOKUP(C17,'Короткий прайс'!A:B,2,0)</f>
        <v>370</v>
      </c>
      <c r="F17" s="116">
        <f t="shared" si="0"/>
        <v>4810000</v>
      </c>
      <c r="G17" s="47"/>
      <c r="H17" s="48">
        <f t="shared" si="1"/>
        <v>0</v>
      </c>
      <c r="I17" s="46">
        <f t="shared" si="2"/>
        <v>0</v>
      </c>
      <c r="J17"/>
    </row>
    <row r="18" spans="1:10" ht="108" customHeight="1">
      <c r="A18" s="3">
        <v>311320165</v>
      </c>
      <c r="B18" s="17"/>
      <c r="C18" s="62" t="s">
        <v>420</v>
      </c>
      <c r="D18" s="11" t="s">
        <v>512</v>
      </c>
      <c r="E18" s="115" t="str">
        <f>VLOOKUP(C18,'Короткий прайс'!A:B,2,0)</f>
        <v>По запросу</v>
      </c>
      <c r="F18" s="116" t="e">
        <f t="shared" si="0"/>
        <v>#VALUE!</v>
      </c>
      <c r="G18" s="47"/>
      <c r="H18" s="48" t="e">
        <f t="shared" si="1"/>
        <v>#VALUE!</v>
      </c>
      <c r="I18" s="46" t="e">
        <f t="shared" si="2"/>
        <v>#VALUE!</v>
      </c>
      <c r="J18"/>
    </row>
    <row r="19" spans="1:10" ht="161">
      <c r="A19" s="38">
        <v>311317289</v>
      </c>
      <c r="B19" s="17"/>
      <c r="C19" s="62" t="s">
        <v>463</v>
      </c>
      <c r="D19" s="11" t="s">
        <v>513</v>
      </c>
      <c r="E19" s="115" t="str">
        <f>VLOOKUP(C19,'Короткий прайс'!A:B,2,0)</f>
        <v>По запросу</v>
      </c>
      <c r="F19" s="116" t="e">
        <f t="shared" si="0"/>
        <v>#VALUE!</v>
      </c>
      <c r="G19" s="47"/>
      <c r="H19" s="48" t="e">
        <f t="shared" si="1"/>
        <v>#VALUE!</v>
      </c>
      <c r="I19" s="46" t="e">
        <f t="shared" si="2"/>
        <v>#VALUE!</v>
      </c>
      <c r="J19"/>
    </row>
    <row r="20" spans="1:10" ht="137.25" customHeight="1">
      <c r="A20" s="38">
        <v>311317294</v>
      </c>
      <c r="B20" s="17"/>
      <c r="C20" s="62" t="s">
        <v>340</v>
      </c>
      <c r="D20" s="11" t="s">
        <v>514</v>
      </c>
      <c r="E20" s="115" t="str">
        <f>VLOOKUP(C20,'Короткий прайс'!A:B,2,0)</f>
        <v>По запросу</v>
      </c>
      <c r="F20" s="116" t="e">
        <f t="shared" si="0"/>
        <v>#VALUE!</v>
      </c>
      <c r="G20" s="47"/>
      <c r="H20" s="48" t="e">
        <f t="shared" si="1"/>
        <v>#VALUE!</v>
      </c>
      <c r="I20" s="46" t="e">
        <f t="shared" si="2"/>
        <v>#VALUE!</v>
      </c>
      <c r="J20"/>
    </row>
    <row r="21" spans="1:10" ht="100.9" customHeight="1">
      <c r="A21" s="3">
        <v>311317283</v>
      </c>
      <c r="B21" s="7"/>
      <c r="C21" s="62" t="s">
        <v>496</v>
      </c>
      <c r="D21" s="11" t="s">
        <v>333</v>
      </c>
      <c r="E21" s="115" t="str">
        <f>VLOOKUP(C21,'Короткий прайс'!A:B,2,0)</f>
        <v>По запросу</v>
      </c>
      <c r="F21" s="46" t="e">
        <f t="shared" si="0"/>
        <v>#VALUE!</v>
      </c>
      <c r="G21" s="47"/>
      <c r="H21" s="48" t="e">
        <f t="shared" si="1"/>
        <v>#VALUE!</v>
      </c>
      <c r="I21" s="46" t="e">
        <f t="shared" si="2"/>
        <v>#VALUE!</v>
      </c>
      <c r="J21"/>
    </row>
    <row r="22" spans="1:10" ht="115">
      <c r="A22" s="3"/>
      <c r="B22" s="7"/>
      <c r="C22" s="62" t="s">
        <v>717</v>
      </c>
      <c r="D22" s="11" t="s">
        <v>718</v>
      </c>
      <c r="E22" s="115" t="str">
        <f>VLOOKUP(C22,'Короткий прайс'!A:B,2,0)</f>
        <v>По запросу</v>
      </c>
      <c r="F22" s="116" t="e">
        <f t="shared" si="0"/>
        <v>#VALUE!</v>
      </c>
      <c r="G22" s="47"/>
      <c r="H22" s="48" t="e">
        <f t="shared" si="1"/>
        <v>#VALUE!</v>
      </c>
      <c r="I22" s="46" t="e">
        <f t="shared" si="2"/>
        <v>#VALUE!</v>
      </c>
      <c r="J22"/>
    </row>
    <row r="23" spans="1:10" ht="126.5">
      <c r="A23" s="3"/>
      <c r="B23" s="7"/>
      <c r="C23" s="62" t="s">
        <v>756</v>
      </c>
      <c r="D23" s="11" t="s">
        <v>782</v>
      </c>
      <c r="E23" s="115">
        <f>VLOOKUP(C23,'Короткий прайс'!A:B,2,0)</f>
        <v>494</v>
      </c>
      <c r="F23" s="117">
        <f t="shared" si="0"/>
        <v>6422000</v>
      </c>
      <c r="G23" s="47"/>
      <c r="H23" s="48">
        <f t="shared" si="1"/>
        <v>0</v>
      </c>
      <c r="I23" s="46">
        <f t="shared" si="2"/>
        <v>0</v>
      </c>
      <c r="J23"/>
    </row>
    <row r="24" spans="1:10" ht="135" customHeight="1">
      <c r="A24" s="3"/>
      <c r="B24" s="3"/>
      <c r="C24" s="64" t="s">
        <v>938</v>
      </c>
      <c r="D24" s="41" t="s">
        <v>1066</v>
      </c>
      <c r="E24" s="115">
        <f>VLOOKUP(C24,'Короткий прайс'!A:B,2,0)</f>
        <v>470</v>
      </c>
      <c r="F24" s="116">
        <f t="shared" si="0"/>
        <v>6110000</v>
      </c>
      <c r="G24" s="47"/>
      <c r="H24" s="48">
        <f t="shared" ref="H24" si="9">G24*E24</f>
        <v>0</v>
      </c>
      <c r="I24" s="46">
        <f t="shared" ref="I24" si="10">G24*F24</f>
        <v>0</v>
      </c>
      <c r="J24"/>
    </row>
    <row r="25" spans="1:10" ht="100.9" customHeight="1">
      <c r="A25" s="3"/>
      <c r="B25" s="7"/>
      <c r="C25" s="62" t="s">
        <v>650</v>
      </c>
      <c r="D25" s="11" t="s">
        <v>651</v>
      </c>
      <c r="E25" s="115" t="str">
        <f>VLOOKUP(C25,'Короткий прайс'!A:B,2,0)</f>
        <v>По запросу</v>
      </c>
      <c r="F25" s="116" t="e">
        <f t="shared" si="0"/>
        <v>#VALUE!</v>
      </c>
      <c r="G25" s="47"/>
      <c r="H25" s="48" t="e">
        <f t="shared" si="1"/>
        <v>#VALUE!</v>
      </c>
      <c r="I25" s="46" t="e">
        <f t="shared" si="2"/>
        <v>#VALUE!</v>
      </c>
      <c r="J25"/>
    </row>
    <row r="26" spans="1:10" ht="264.5">
      <c r="A26" s="3"/>
      <c r="B26" s="7"/>
      <c r="C26" s="64" t="s">
        <v>1445</v>
      </c>
      <c r="D26" s="11" t="s">
        <v>1456</v>
      </c>
      <c r="E26" s="115">
        <f>VLOOKUP(C26,'Короткий прайс'!A:B,2,0)</f>
        <v>580</v>
      </c>
      <c r="F26" s="116">
        <f t="shared" ref="F26" si="11">ROUNDUP(E26*$J$1,0)</f>
        <v>7540000</v>
      </c>
      <c r="G26" s="47"/>
      <c r="H26" s="48">
        <f t="shared" ref="H26" si="12">G26*E26</f>
        <v>0</v>
      </c>
      <c r="I26" s="46">
        <f t="shared" ref="I26" si="13">G26*F26</f>
        <v>0</v>
      </c>
      <c r="J26"/>
    </row>
    <row r="27" spans="1:10" ht="104.15" customHeight="1">
      <c r="A27" s="3">
        <v>300903304</v>
      </c>
      <c r="B27" s="7"/>
      <c r="C27" s="62" t="s">
        <v>164</v>
      </c>
      <c r="D27" s="11" t="s">
        <v>515</v>
      </c>
      <c r="E27" s="115" t="str">
        <f>VLOOKUP(C27,'Короткий прайс'!A:B,2,0)</f>
        <v>По запросу</v>
      </c>
      <c r="F27" s="116" t="e">
        <f t="shared" si="0"/>
        <v>#VALUE!</v>
      </c>
      <c r="G27" s="47"/>
      <c r="H27" s="48" t="e">
        <f t="shared" si="1"/>
        <v>#VALUE!</v>
      </c>
      <c r="I27" s="46" t="e">
        <f t="shared" si="2"/>
        <v>#VALUE!</v>
      </c>
      <c r="J27"/>
    </row>
    <row r="28" spans="1:10" ht="108" customHeight="1">
      <c r="A28" s="3">
        <v>317500077</v>
      </c>
      <c r="B28" s="7"/>
      <c r="C28" s="62" t="s">
        <v>825</v>
      </c>
      <c r="D28" s="11" t="s">
        <v>886</v>
      </c>
      <c r="E28" s="115">
        <f>VLOOKUP(C28,'Короткий прайс'!A:B,2,0)</f>
        <v>77</v>
      </c>
      <c r="F28" s="46">
        <f t="shared" si="0"/>
        <v>1001000</v>
      </c>
      <c r="G28" s="47"/>
      <c r="H28" s="48">
        <f t="shared" si="1"/>
        <v>0</v>
      </c>
      <c r="I28" s="46">
        <f t="shared" si="2"/>
        <v>0</v>
      </c>
      <c r="J28"/>
    </row>
    <row r="29" spans="1:10" ht="108" customHeight="1">
      <c r="A29" s="3"/>
      <c r="B29" s="7"/>
      <c r="C29" s="62" t="s">
        <v>925</v>
      </c>
      <c r="D29" s="11" t="s">
        <v>929</v>
      </c>
      <c r="E29" s="115">
        <f>VLOOKUP(C29,'Короткий прайс'!A:B,2,0)</f>
        <v>90</v>
      </c>
      <c r="F29" s="46">
        <f t="shared" si="0"/>
        <v>1170000</v>
      </c>
      <c r="G29" s="47"/>
      <c r="H29" s="48">
        <f t="shared" ref="H29" si="14">G29*E29</f>
        <v>0</v>
      </c>
      <c r="I29" s="46">
        <f t="shared" ref="I29" si="15">G29*F29</f>
        <v>0</v>
      </c>
      <c r="J29"/>
    </row>
    <row r="30" spans="1:10" ht="108" customHeight="1">
      <c r="A30" s="3">
        <v>302501817</v>
      </c>
      <c r="B30" s="7"/>
      <c r="C30" s="62" t="s">
        <v>372</v>
      </c>
      <c r="D30" s="11" t="s">
        <v>516</v>
      </c>
      <c r="E30" s="115">
        <f>VLOOKUP(C30,'Короткий прайс'!A:B,2,0)</f>
        <v>400</v>
      </c>
      <c r="F30" s="46">
        <f t="shared" si="0"/>
        <v>5200000</v>
      </c>
      <c r="G30" s="47"/>
      <c r="H30" s="48">
        <f t="shared" si="1"/>
        <v>0</v>
      </c>
      <c r="I30" s="46">
        <f t="shared" si="2"/>
        <v>0</v>
      </c>
      <c r="J30"/>
    </row>
    <row r="31" spans="1:10" ht="107.5" customHeight="1">
      <c r="A31" s="10"/>
      <c r="B31" s="7"/>
      <c r="C31" s="64" t="s">
        <v>1429</v>
      </c>
      <c r="D31" s="11" t="s">
        <v>1432</v>
      </c>
      <c r="E31" s="115" t="str">
        <f>VLOOKUP(C31,'Короткий прайс'!A:B,2,0)</f>
        <v>По запросу</v>
      </c>
      <c r="F31" s="116" t="e">
        <f t="shared" ref="F31" si="16">ROUNDUP(E31*$J$1,0)</f>
        <v>#VALUE!</v>
      </c>
      <c r="G31" s="47"/>
      <c r="H31" s="48" t="e">
        <f t="shared" ref="H31:H34" si="17">G31*E31</f>
        <v>#VALUE!</v>
      </c>
      <c r="I31" s="46" t="e">
        <f t="shared" ref="I31:I34" si="18">G31*F31</f>
        <v>#VALUE!</v>
      </c>
      <c r="J31"/>
    </row>
    <row r="32" spans="1:10" ht="107.5" customHeight="1">
      <c r="A32" s="10"/>
      <c r="B32" s="7"/>
      <c r="C32" s="64" t="s">
        <v>1431</v>
      </c>
      <c r="D32" s="11" t="s">
        <v>1433</v>
      </c>
      <c r="E32" s="115">
        <f>VLOOKUP(C32,'Короткий прайс'!A:B,2,0)</f>
        <v>480</v>
      </c>
      <c r="F32" s="46">
        <f t="shared" ref="F32:F34" si="19">ROUNDUP(E32*$J$1,0)</f>
        <v>6240000</v>
      </c>
      <c r="G32" s="47"/>
      <c r="H32" s="48">
        <f t="shared" si="17"/>
        <v>0</v>
      </c>
      <c r="I32" s="46">
        <f t="shared" si="18"/>
        <v>0</v>
      </c>
      <c r="J32"/>
    </row>
    <row r="33" spans="1:10" ht="107.5" customHeight="1">
      <c r="A33" s="10"/>
      <c r="B33" s="7"/>
      <c r="C33" s="64" t="s">
        <v>1428</v>
      </c>
      <c r="D33" s="11" t="s">
        <v>1434</v>
      </c>
      <c r="E33" s="115">
        <f>VLOOKUP(C33,'Короткий прайс'!A:B,2,0)</f>
        <v>685</v>
      </c>
      <c r="F33" s="46">
        <f t="shared" si="19"/>
        <v>8905000</v>
      </c>
      <c r="G33" s="47"/>
      <c r="H33" s="48">
        <f t="shared" si="17"/>
        <v>0</v>
      </c>
      <c r="I33" s="46">
        <f t="shared" si="18"/>
        <v>0</v>
      </c>
      <c r="J33"/>
    </row>
    <row r="34" spans="1:10" ht="107.5" customHeight="1">
      <c r="A34" s="10"/>
      <c r="B34" s="7"/>
      <c r="C34" s="64" t="s">
        <v>1430</v>
      </c>
      <c r="D34" s="11" t="s">
        <v>1435</v>
      </c>
      <c r="E34" s="115">
        <f>VLOOKUP(C34,'Короткий прайс'!A:B,2,0)</f>
        <v>1200</v>
      </c>
      <c r="F34" s="46">
        <f t="shared" si="19"/>
        <v>15600000</v>
      </c>
      <c r="G34" s="47"/>
      <c r="H34" s="48">
        <f t="shared" si="17"/>
        <v>0</v>
      </c>
      <c r="I34" s="46">
        <f t="shared" si="18"/>
        <v>0</v>
      </c>
      <c r="J34"/>
    </row>
    <row r="35" spans="1:10" ht="108" customHeight="1">
      <c r="A35" s="3">
        <v>321000275</v>
      </c>
      <c r="B35" s="7"/>
      <c r="C35" s="62" t="s">
        <v>422</v>
      </c>
      <c r="D35" s="11" t="s">
        <v>517</v>
      </c>
      <c r="E35" s="115">
        <f>VLOOKUP(C35,'Короткий прайс'!A:B,2,0)</f>
        <v>2650</v>
      </c>
      <c r="F35" s="116">
        <f t="shared" si="0"/>
        <v>34450000</v>
      </c>
      <c r="G35" s="47"/>
      <c r="H35" s="48">
        <f t="shared" si="1"/>
        <v>0</v>
      </c>
      <c r="I35" s="46">
        <f t="shared" si="2"/>
        <v>0</v>
      </c>
      <c r="J35"/>
    </row>
    <row r="36" spans="1:10" ht="108" customHeight="1">
      <c r="A36" s="3">
        <v>321200162</v>
      </c>
      <c r="B36" s="7"/>
      <c r="C36" s="62" t="s">
        <v>421</v>
      </c>
      <c r="D36" s="11" t="s">
        <v>518</v>
      </c>
      <c r="E36" s="115">
        <f>VLOOKUP(C36,'Короткий прайс'!A:B,2,0)</f>
        <v>800</v>
      </c>
      <c r="F36" s="116">
        <f t="shared" si="0"/>
        <v>10400000</v>
      </c>
      <c r="G36" s="47"/>
      <c r="H36" s="48">
        <f t="shared" si="1"/>
        <v>0</v>
      </c>
      <c r="I36" s="46">
        <f t="shared" si="2"/>
        <v>0</v>
      </c>
      <c r="J36"/>
    </row>
    <row r="37" spans="1:10" ht="111" customHeight="1">
      <c r="A37" s="3">
        <v>321200048</v>
      </c>
      <c r="B37" s="7"/>
      <c r="C37" s="62" t="s">
        <v>423</v>
      </c>
      <c r="D37" s="11" t="s">
        <v>519</v>
      </c>
      <c r="E37" s="115">
        <f>VLOOKUP(C37,'Короткий прайс'!A:B,2,0)</f>
        <v>340</v>
      </c>
      <c r="F37" s="116">
        <f t="shared" si="0"/>
        <v>4420000</v>
      </c>
      <c r="G37" s="47"/>
      <c r="H37" s="48">
        <f t="shared" si="1"/>
        <v>0</v>
      </c>
      <c r="I37" s="46">
        <f t="shared" si="2"/>
        <v>0</v>
      </c>
      <c r="J37"/>
    </row>
    <row r="38" spans="1:10" s="1" customFormat="1" ht="106.15" customHeight="1">
      <c r="A38" s="3">
        <v>302504475</v>
      </c>
      <c r="B38" s="10"/>
      <c r="C38" s="64" t="s">
        <v>80</v>
      </c>
      <c r="D38" s="20" t="s">
        <v>262</v>
      </c>
      <c r="E38" s="115" t="str">
        <f>VLOOKUP(C38,'Короткий прайс'!A:B,2,0)</f>
        <v>По запросу</v>
      </c>
      <c r="F38" s="116" t="e">
        <f t="shared" si="0"/>
        <v>#VALUE!</v>
      </c>
      <c r="G38" s="47"/>
      <c r="H38" s="48" t="e">
        <f t="shared" si="1"/>
        <v>#VALUE!</v>
      </c>
      <c r="I38" s="46" t="e">
        <f t="shared" si="2"/>
        <v>#VALUE!</v>
      </c>
      <c r="J38"/>
    </row>
    <row r="39" spans="1:10" s="1" customFormat="1" ht="106.15" customHeight="1">
      <c r="A39" s="3">
        <v>190140078</v>
      </c>
      <c r="B39" s="10"/>
      <c r="C39" s="64" t="s">
        <v>81</v>
      </c>
      <c r="D39" s="20" t="s">
        <v>263</v>
      </c>
      <c r="E39" s="115" t="str">
        <f>VLOOKUP(C39,'Короткий прайс'!A:B,2,0)</f>
        <v>По запросу</v>
      </c>
      <c r="F39" s="116" t="e">
        <f t="shared" si="0"/>
        <v>#VALUE!</v>
      </c>
      <c r="G39" s="47"/>
      <c r="H39" s="48" t="e">
        <f t="shared" si="1"/>
        <v>#VALUE!</v>
      </c>
      <c r="I39" s="46" t="e">
        <f t="shared" si="2"/>
        <v>#VALUE!</v>
      </c>
      <c r="J39"/>
    </row>
    <row r="40" spans="1:10" ht="111" customHeight="1">
      <c r="A40" s="3">
        <v>313700032</v>
      </c>
      <c r="B40" s="7"/>
      <c r="C40" s="62" t="s">
        <v>1317</v>
      </c>
      <c r="D40" s="11" t="s">
        <v>569</v>
      </c>
      <c r="E40" s="115" t="str">
        <f>VLOOKUP(C40,'Короткий прайс'!A:B,2,0)</f>
        <v>По запросу</v>
      </c>
      <c r="F40" s="116" t="e">
        <f t="shared" si="0"/>
        <v>#VALUE!</v>
      </c>
      <c r="G40" s="47"/>
      <c r="H40" s="48" t="e">
        <f t="shared" si="1"/>
        <v>#VALUE!</v>
      </c>
      <c r="I40" s="46" t="e">
        <f t="shared" si="2"/>
        <v>#VALUE!</v>
      </c>
      <c r="J40"/>
    </row>
    <row r="41" spans="1:10" s="1" customFormat="1" ht="270">
      <c r="A41" s="3">
        <v>315100307</v>
      </c>
      <c r="B41" s="17"/>
      <c r="C41" s="64" t="s">
        <v>169</v>
      </c>
      <c r="D41" s="20" t="s">
        <v>523</v>
      </c>
      <c r="E41" s="115" t="str">
        <f>VLOOKUP(C41,'Короткий прайс'!A:B,2,0)</f>
        <v>По запросу</v>
      </c>
      <c r="F41" s="116" t="e">
        <f t="shared" si="0"/>
        <v>#VALUE!</v>
      </c>
      <c r="G41" s="47"/>
      <c r="H41" s="48" t="e">
        <f t="shared" si="1"/>
        <v>#VALUE!</v>
      </c>
      <c r="I41" s="46" t="e">
        <f t="shared" si="2"/>
        <v>#VALUE!</v>
      </c>
      <c r="J41"/>
    </row>
    <row r="42" spans="1:10" s="1" customFormat="1" ht="89.5" customHeight="1">
      <c r="A42" s="3"/>
      <c r="B42" s="17"/>
      <c r="C42" s="64" t="s">
        <v>620</v>
      </c>
      <c r="D42" s="20" t="s">
        <v>634</v>
      </c>
      <c r="E42" s="115" t="str">
        <f>VLOOKUP(C42,'Короткий прайс'!A:B,2,0)</f>
        <v>По запросу</v>
      </c>
      <c r="F42" s="116" t="e">
        <f t="shared" si="0"/>
        <v>#VALUE!</v>
      </c>
      <c r="G42" s="47"/>
      <c r="H42" s="48" t="e">
        <f t="shared" si="1"/>
        <v>#VALUE!</v>
      </c>
      <c r="I42" s="46" t="e">
        <f t="shared" si="2"/>
        <v>#VALUE!</v>
      </c>
      <c r="J42"/>
    </row>
    <row r="43" spans="1:10" s="1" customFormat="1" ht="89.25" customHeight="1">
      <c r="A43" s="3"/>
      <c r="B43" s="17"/>
      <c r="C43" s="64" t="s">
        <v>615</v>
      </c>
      <c r="D43" s="137" t="s">
        <v>635</v>
      </c>
      <c r="E43" s="115" t="str">
        <f>VLOOKUP(C43,'Короткий прайс'!A:B,2,0)</f>
        <v>По запросу</v>
      </c>
      <c r="F43" s="116" t="e">
        <f t="shared" si="0"/>
        <v>#VALUE!</v>
      </c>
      <c r="G43" s="47"/>
      <c r="H43" s="48" t="e">
        <f t="shared" si="1"/>
        <v>#VALUE!</v>
      </c>
      <c r="I43" s="46" t="e">
        <f t="shared" si="2"/>
        <v>#VALUE!</v>
      </c>
      <c r="J43"/>
    </row>
    <row r="44" spans="1:10" s="1" customFormat="1" ht="89.5" customHeight="1">
      <c r="A44" s="3"/>
      <c r="B44" s="17"/>
      <c r="C44" s="64" t="s">
        <v>615</v>
      </c>
      <c r="D44" s="138"/>
      <c r="E44" s="115" t="str">
        <f>VLOOKUP(C44,'Короткий прайс'!A:B,2,0)</f>
        <v>По запросу</v>
      </c>
      <c r="F44" s="116" t="e">
        <f t="shared" si="0"/>
        <v>#VALUE!</v>
      </c>
      <c r="G44" s="47"/>
      <c r="H44" s="48" t="e">
        <f t="shared" si="1"/>
        <v>#VALUE!</v>
      </c>
      <c r="I44" s="46" t="e">
        <f t="shared" si="2"/>
        <v>#VALUE!</v>
      </c>
      <c r="J44"/>
    </row>
    <row r="45" spans="1:10" s="1" customFormat="1" ht="89.5" customHeight="1">
      <c r="A45" s="3"/>
      <c r="B45" s="17"/>
      <c r="C45" s="64" t="s">
        <v>933</v>
      </c>
      <c r="D45" s="82" t="s">
        <v>934</v>
      </c>
      <c r="E45" s="115">
        <f>VLOOKUP(C45,'Короткий прайс'!A:B,2,0)</f>
        <v>390</v>
      </c>
      <c r="F45" s="46">
        <f t="shared" si="0"/>
        <v>5070000</v>
      </c>
      <c r="G45" s="47"/>
      <c r="H45" s="48">
        <f t="shared" ref="H45" si="20">G45*E45</f>
        <v>0</v>
      </c>
      <c r="I45" s="46">
        <f t="shared" ref="I45" si="21">G45*F45</f>
        <v>0</v>
      </c>
      <c r="J45"/>
    </row>
    <row r="46" spans="1:10" s="1" customFormat="1" ht="148.5">
      <c r="A46" s="3">
        <v>315100517</v>
      </c>
      <c r="B46" s="10"/>
      <c r="C46" s="52" t="s">
        <v>931</v>
      </c>
      <c r="D46" s="20" t="s">
        <v>524</v>
      </c>
      <c r="E46" s="115">
        <f>VLOOKUP(C46,'Короткий прайс'!A:B,2,0)</f>
        <v>390</v>
      </c>
      <c r="F46" s="46">
        <f t="shared" si="0"/>
        <v>5070000</v>
      </c>
      <c r="G46" s="47"/>
      <c r="H46" s="48">
        <f t="shared" si="1"/>
        <v>0</v>
      </c>
      <c r="I46" s="46">
        <f t="shared" si="2"/>
        <v>0</v>
      </c>
      <c r="J46"/>
    </row>
    <row r="47" spans="1:10" s="1" customFormat="1" ht="106.5" customHeight="1">
      <c r="A47" s="3" t="s">
        <v>348</v>
      </c>
      <c r="B47" s="17"/>
      <c r="C47" s="64" t="s">
        <v>932</v>
      </c>
      <c r="D47" s="41" t="s">
        <v>525</v>
      </c>
      <c r="E47" s="115" t="str">
        <f>VLOOKUP(C47,'Короткий прайс'!A:B,2,0)</f>
        <v>По запросу</v>
      </c>
      <c r="F47" s="116" t="e">
        <f t="shared" si="0"/>
        <v>#VALUE!</v>
      </c>
      <c r="G47" s="47"/>
      <c r="H47" s="48" t="e">
        <f t="shared" si="1"/>
        <v>#VALUE!</v>
      </c>
      <c r="I47" s="46" t="e">
        <f t="shared" si="2"/>
        <v>#VALUE!</v>
      </c>
      <c r="J47"/>
    </row>
    <row r="48" spans="1:10" s="1" customFormat="1" ht="106.5" customHeight="1">
      <c r="A48" s="3"/>
      <c r="B48" s="17"/>
      <c r="C48" s="64" t="s">
        <v>698</v>
      </c>
      <c r="D48" s="41" t="s">
        <v>699</v>
      </c>
      <c r="E48" s="115" t="str">
        <f>VLOOKUP(C48,'Короткий прайс'!A:B,2,0)</f>
        <v>По запросу</v>
      </c>
      <c r="F48" s="116" t="e">
        <f t="shared" si="0"/>
        <v>#VALUE!</v>
      </c>
      <c r="G48" s="47"/>
      <c r="H48" s="48" t="e">
        <f t="shared" si="1"/>
        <v>#VALUE!</v>
      </c>
      <c r="I48" s="46" t="e">
        <f t="shared" si="2"/>
        <v>#VALUE!</v>
      </c>
      <c r="J48"/>
    </row>
    <row r="49" spans="1:10" s="1" customFormat="1" ht="118.5" customHeight="1">
      <c r="A49" s="10"/>
      <c r="B49" s="10"/>
      <c r="C49" s="19" t="s">
        <v>573</v>
      </c>
      <c r="D49" s="19" t="s">
        <v>573</v>
      </c>
      <c r="E49" s="115">
        <f>VLOOKUP(C49,'Короткий прайс'!A:B,2,0)</f>
        <v>8</v>
      </c>
      <c r="F49" s="46">
        <f t="shared" si="0"/>
        <v>104000</v>
      </c>
      <c r="G49" s="47"/>
      <c r="H49" s="48">
        <f t="shared" si="1"/>
        <v>0</v>
      </c>
      <c r="I49" s="46">
        <f t="shared" si="2"/>
        <v>0</v>
      </c>
      <c r="J49"/>
    </row>
    <row r="50" spans="1:10" s="1" customFormat="1" ht="97.5" customHeight="1">
      <c r="A50" s="10"/>
      <c r="B50" s="10"/>
      <c r="C50" s="19" t="s">
        <v>583</v>
      </c>
      <c r="D50" s="10"/>
      <c r="E50" s="115">
        <f>VLOOKUP(C50,'Короткий прайс'!A:B,2,0)</f>
        <v>10</v>
      </c>
      <c r="F50" s="46">
        <f t="shared" si="0"/>
        <v>130000</v>
      </c>
      <c r="G50" s="47"/>
      <c r="H50" s="48">
        <f t="shared" si="1"/>
        <v>0</v>
      </c>
      <c r="I50" s="46">
        <f t="shared" si="2"/>
        <v>0</v>
      </c>
      <c r="J50"/>
    </row>
    <row r="51" spans="1:10" ht="117" customHeight="1">
      <c r="A51" s="10"/>
      <c r="B51" s="10"/>
      <c r="C51" s="19" t="s">
        <v>619</v>
      </c>
      <c r="D51" s="41" t="s">
        <v>639</v>
      </c>
      <c r="E51" s="115" t="str">
        <f>VLOOKUP(C51,'Короткий прайс'!A:B,2,0)</f>
        <v>По запросу</v>
      </c>
      <c r="F51" s="116" t="e">
        <f t="shared" si="0"/>
        <v>#VALUE!</v>
      </c>
      <c r="G51" s="47"/>
      <c r="H51" s="48" t="e">
        <f t="shared" si="1"/>
        <v>#VALUE!</v>
      </c>
      <c r="I51" s="46" t="e">
        <f t="shared" si="2"/>
        <v>#VALUE!</v>
      </c>
      <c r="J51"/>
    </row>
    <row r="52" spans="1:10" ht="153" customHeight="1">
      <c r="A52" s="7"/>
      <c r="B52" s="7"/>
      <c r="C52" s="64" t="s">
        <v>646</v>
      </c>
      <c r="D52" s="11" t="s">
        <v>647</v>
      </c>
      <c r="E52" s="115" t="str">
        <f>VLOOKUP(C52,'Короткий прайс'!A:B,2,0)</f>
        <v>По запросу</v>
      </c>
      <c r="F52" s="116" t="e">
        <f t="shared" si="0"/>
        <v>#VALUE!</v>
      </c>
      <c r="G52" s="47"/>
      <c r="H52" s="48" t="e">
        <f t="shared" si="1"/>
        <v>#VALUE!</v>
      </c>
      <c r="I52" s="46" t="e">
        <f t="shared" si="2"/>
        <v>#VALUE!</v>
      </c>
      <c r="J52"/>
    </row>
    <row r="53" spans="1:10" ht="153" customHeight="1">
      <c r="A53" s="7"/>
      <c r="B53" s="7"/>
      <c r="C53" s="64" t="s">
        <v>739</v>
      </c>
      <c r="D53" s="11" t="s">
        <v>765</v>
      </c>
      <c r="E53" s="115" t="str">
        <f>VLOOKUP(C53,'Короткий прайс'!A:B,2,0)</f>
        <v>По запросу</v>
      </c>
      <c r="F53" s="116" t="e">
        <f t="shared" si="0"/>
        <v>#VALUE!</v>
      </c>
      <c r="G53" s="47"/>
      <c r="H53" s="48" t="e">
        <f t="shared" si="1"/>
        <v>#VALUE!</v>
      </c>
      <c r="I53" s="46" t="e">
        <f t="shared" si="2"/>
        <v>#VALUE!</v>
      </c>
      <c r="J53"/>
    </row>
    <row r="54" spans="1:10" ht="153" customHeight="1">
      <c r="A54" s="7"/>
      <c r="B54" s="7"/>
      <c r="C54" s="64" t="s">
        <v>740</v>
      </c>
      <c r="D54" s="11" t="s">
        <v>769</v>
      </c>
      <c r="E54" s="115">
        <f>VLOOKUP(C54,'Короткий прайс'!A:B,2,0)</f>
        <v>50</v>
      </c>
      <c r="F54" s="46">
        <f t="shared" si="0"/>
        <v>650000</v>
      </c>
      <c r="G54" s="47"/>
      <c r="H54" s="48">
        <f t="shared" si="1"/>
        <v>0</v>
      </c>
      <c r="I54" s="46">
        <f t="shared" si="2"/>
        <v>0</v>
      </c>
      <c r="J54"/>
    </row>
    <row r="55" spans="1:10" ht="153" customHeight="1">
      <c r="A55" s="7"/>
      <c r="B55" s="7"/>
      <c r="C55" s="64" t="s">
        <v>961</v>
      </c>
      <c r="D55" s="11" t="s">
        <v>977</v>
      </c>
      <c r="E55" s="115">
        <f>VLOOKUP(C55,'Короткий прайс'!A:B,2,0)</f>
        <v>195</v>
      </c>
      <c r="F55" s="46">
        <f t="shared" si="0"/>
        <v>2535000</v>
      </c>
      <c r="G55" s="47"/>
      <c r="H55" s="48">
        <f t="shared" ref="H55" si="22">G55*E55</f>
        <v>0</v>
      </c>
      <c r="I55" s="46">
        <f t="shared" ref="I55" si="23">G55*F55</f>
        <v>0</v>
      </c>
      <c r="J55"/>
    </row>
    <row r="56" spans="1:10" ht="153" customHeight="1">
      <c r="A56" s="7"/>
      <c r="B56" s="7"/>
      <c r="C56" s="64" t="s">
        <v>758</v>
      </c>
      <c r="D56" s="11" t="s">
        <v>778</v>
      </c>
      <c r="E56" s="115">
        <f>VLOOKUP(C56,'Короткий прайс'!A:B,2,0)</f>
        <v>685</v>
      </c>
      <c r="F56" s="46">
        <f t="shared" si="0"/>
        <v>8905000</v>
      </c>
      <c r="G56" s="47"/>
      <c r="H56" s="48">
        <f t="shared" si="1"/>
        <v>0</v>
      </c>
      <c r="I56" s="46">
        <f t="shared" si="2"/>
        <v>0</v>
      </c>
      <c r="J56"/>
    </row>
    <row r="57" spans="1:10" ht="92">
      <c r="A57" s="7"/>
      <c r="B57" s="7"/>
      <c r="C57" s="64" t="s">
        <v>1087</v>
      </c>
      <c r="D57" s="11" t="s">
        <v>1102</v>
      </c>
      <c r="E57" s="115">
        <f>VLOOKUP(C57,'Короткий прайс'!A:B,2,0)</f>
        <v>20</v>
      </c>
      <c r="F57" s="46">
        <f t="shared" si="0"/>
        <v>260000</v>
      </c>
      <c r="G57" s="47"/>
      <c r="H57" s="48">
        <f t="shared" ref="H57:H60" si="24">G57*E57</f>
        <v>0</v>
      </c>
      <c r="I57" s="46">
        <f t="shared" ref="I57:I60" si="25">G57*F57</f>
        <v>0</v>
      </c>
      <c r="J57"/>
    </row>
    <row r="58" spans="1:10" ht="153" customHeight="1">
      <c r="A58" s="7"/>
      <c r="B58" s="17"/>
      <c r="C58" s="62" t="s">
        <v>1088</v>
      </c>
      <c r="D58" s="11" t="s">
        <v>514</v>
      </c>
      <c r="E58" s="115" t="str">
        <f>VLOOKUP(C58,'Короткий прайс'!A:B,2,0)</f>
        <v>По запросу</v>
      </c>
      <c r="F58" s="116" t="e">
        <f t="shared" si="0"/>
        <v>#VALUE!</v>
      </c>
      <c r="G58" s="47"/>
      <c r="H58" s="48" t="e">
        <f t="shared" si="24"/>
        <v>#VALUE!</v>
      </c>
      <c r="I58" s="46" t="e">
        <f t="shared" si="25"/>
        <v>#VALUE!</v>
      </c>
      <c r="J58"/>
    </row>
    <row r="59" spans="1:10" ht="153" customHeight="1">
      <c r="A59" s="7"/>
      <c r="B59" s="17"/>
      <c r="C59" s="62" t="s">
        <v>1115</v>
      </c>
      <c r="D59" s="11" t="s">
        <v>1126</v>
      </c>
      <c r="E59" s="115" t="str">
        <f>VLOOKUP(C59,'Короткий прайс'!A:B,2,0)</f>
        <v>По запросу</v>
      </c>
      <c r="F59" s="116" t="e">
        <f t="shared" si="0"/>
        <v>#VALUE!</v>
      </c>
      <c r="G59" s="47"/>
      <c r="H59" s="48" t="e">
        <f t="shared" ref="H59" si="26">G59*E59</f>
        <v>#VALUE!</v>
      </c>
      <c r="I59" s="46" t="e">
        <f t="shared" ref="I59" si="27">G59*F59</f>
        <v>#VALUE!</v>
      </c>
      <c r="J59"/>
    </row>
    <row r="60" spans="1:10" ht="153" customHeight="1">
      <c r="A60" s="7"/>
      <c r="B60" s="7"/>
      <c r="C60" s="64" t="s">
        <v>1089</v>
      </c>
      <c r="D60" s="11" t="s">
        <v>1103</v>
      </c>
      <c r="E60" s="115">
        <f>VLOOKUP(C60,'Короткий прайс'!A:B,2,0)</f>
        <v>20</v>
      </c>
      <c r="F60" s="46">
        <f t="shared" si="0"/>
        <v>260000</v>
      </c>
      <c r="G60" s="47"/>
      <c r="H60" s="48">
        <f t="shared" si="24"/>
        <v>0</v>
      </c>
      <c r="I60" s="46">
        <f t="shared" si="25"/>
        <v>0</v>
      </c>
      <c r="J60"/>
    </row>
    <row r="61" spans="1:10" ht="153" customHeight="1">
      <c r="A61" s="7"/>
      <c r="B61" s="7"/>
      <c r="C61" s="64" t="s">
        <v>1318</v>
      </c>
      <c r="D61" s="11" t="s">
        <v>1125</v>
      </c>
      <c r="E61" s="115">
        <f>VLOOKUP(C61,'Короткий прайс'!A:B,2,0)</f>
        <v>270</v>
      </c>
      <c r="F61" s="46">
        <f t="shared" si="0"/>
        <v>3510000</v>
      </c>
      <c r="G61" s="47"/>
      <c r="H61" s="48">
        <f t="shared" ref="H61" si="28">G61*E61</f>
        <v>0</v>
      </c>
      <c r="I61" s="46">
        <f t="shared" ref="I61" si="29">G61*F61</f>
        <v>0</v>
      </c>
      <c r="J61"/>
    </row>
    <row r="62" spans="1:10" ht="153" customHeight="1">
      <c r="A62" s="7"/>
      <c r="B62" s="7"/>
      <c r="C62" s="64" t="s">
        <v>1302</v>
      </c>
      <c r="D62" s="11" t="s">
        <v>1306</v>
      </c>
      <c r="E62" s="115">
        <f>VLOOKUP(C62,'Короткий прайс'!A:B,2,0)</f>
        <v>72</v>
      </c>
      <c r="F62" s="46">
        <f t="shared" ref="F62:F65" si="30">ROUNDUP(E62*$J$1,0)</f>
        <v>936000</v>
      </c>
      <c r="G62" s="47"/>
      <c r="H62" s="48">
        <f t="shared" ref="H62:H65" si="31">G62*E62</f>
        <v>0</v>
      </c>
      <c r="I62" s="46">
        <f t="shared" ref="I62:I65" si="32">G62*F62</f>
        <v>0</v>
      </c>
      <c r="J62"/>
    </row>
    <row r="63" spans="1:10" ht="153" customHeight="1">
      <c r="A63" s="7"/>
      <c r="B63" s="7"/>
      <c r="C63" s="64" t="s">
        <v>1303</v>
      </c>
      <c r="D63" s="11" t="s">
        <v>1307</v>
      </c>
      <c r="E63" s="115">
        <f>VLOOKUP(C63,'Короткий прайс'!A:B,2,0)</f>
        <v>87</v>
      </c>
      <c r="F63" s="46">
        <f t="shared" si="30"/>
        <v>1131000</v>
      </c>
      <c r="G63" s="47"/>
      <c r="H63" s="48">
        <f t="shared" si="31"/>
        <v>0</v>
      </c>
      <c r="I63" s="46">
        <f t="shared" si="32"/>
        <v>0</v>
      </c>
      <c r="J63"/>
    </row>
    <row r="64" spans="1:10" ht="153" customHeight="1">
      <c r="A64" s="7"/>
      <c r="B64" s="7"/>
      <c r="C64" s="64" t="s">
        <v>1304</v>
      </c>
      <c r="D64" s="11" t="s">
        <v>1309</v>
      </c>
      <c r="E64" s="115">
        <f>VLOOKUP(C64,'Короткий прайс'!A:B,2,0)</f>
        <v>116</v>
      </c>
      <c r="F64" s="46">
        <f t="shared" si="30"/>
        <v>1508000</v>
      </c>
      <c r="G64" s="47"/>
      <c r="H64" s="48">
        <f t="shared" si="31"/>
        <v>0</v>
      </c>
      <c r="I64" s="46">
        <f t="shared" si="32"/>
        <v>0</v>
      </c>
      <c r="J64"/>
    </row>
    <row r="65" spans="1:10" ht="153" customHeight="1">
      <c r="A65" s="7"/>
      <c r="B65" s="7"/>
      <c r="C65" s="64" t="s">
        <v>1305</v>
      </c>
      <c r="D65" s="11" t="s">
        <v>1308</v>
      </c>
      <c r="E65" s="115">
        <f>VLOOKUP(C65,'Короткий прайс'!A:B,2,0)</f>
        <v>196</v>
      </c>
      <c r="F65" s="46">
        <f t="shared" si="30"/>
        <v>2548000</v>
      </c>
      <c r="G65" s="47"/>
      <c r="H65" s="48">
        <f t="shared" si="31"/>
        <v>0</v>
      </c>
      <c r="I65" s="46">
        <f t="shared" si="32"/>
        <v>0</v>
      </c>
      <c r="J65"/>
    </row>
    <row r="66" spans="1:10" ht="153" customHeight="1">
      <c r="A66" s="7"/>
      <c r="B66" s="7"/>
      <c r="C66" s="64" t="s">
        <v>1410</v>
      </c>
      <c r="D66" s="11" t="s">
        <v>1411</v>
      </c>
      <c r="E66" s="115">
        <f>VLOOKUP(C66,'Короткий прайс'!A:B,2,0)</f>
        <v>60</v>
      </c>
      <c r="F66" s="46">
        <f t="shared" ref="F66" si="33">ROUNDUP(E66*$J$1,0)</f>
        <v>780000</v>
      </c>
      <c r="G66" s="47"/>
      <c r="H66" s="48">
        <f t="shared" ref="H66" si="34">G66*E66</f>
        <v>0</v>
      </c>
      <c r="I66" s="46">
        <f t="shared" ref="I66" si="35">G66*F66</f>
        <v>0</v>
      </c>
      <c r="J66"/>
    </row>
    <row r="67" spans="1:10" ht="153" customHeight="1">
      <c r="A67" s="7"/>
      <c r="B67" s="7"/>
      <c r="C67" s="64" t="s">
        <v>1500</v>
      </c>
      <c r="D67" s="11" t="s">
        <v>1577</v>
      </c>
      <c r="E67" s="115">
        <f>VLOOKUP(C67,'Короткий прайс'!A:B,2,0)</f>
        <v>40</v>
      </c>
      <c r="F67" s="46">
        <f t="shared" ref="F67" si="36">ROUNDUP(E67*$J$1,0)</f>
        <v>520000</v>
      </c>
      <c r="G67" s="47"/>
      <c r="H67" s="48">
        <f t="shared" ref="H67" si="37">G67*E67</f>
        <v>0</v>
      </c>
      <c r="I67" s="46">
        <f t="shared" ref="I67" si="38">G67*F67</f>
        <v>0</v>
      </c>
      <c r="J67"/>
    </row>
  </sheetData>
  <mergeCells count="1">
    <mergeCell ref="D43:D44"/>
  </mergeCells>
  <phoneticPr fontId="28" type="noConversion"/>
  <pageMargins left="0.7" right="0.7" top="0.75" bottom="0.75" header="0.3" footer="0.3"/>
  <pageSetup paperSize="9"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A1:J103"/>
  <sheetViews>
    <sheetView zoomScale="70" zoomScaleNormal="70" workbookViewId="0">
      <pane ySplit="1" topLeftCell="A73" activePane="bottomLeft" state="frozen"/>
      <selection pane="bottomLeft" activeCell="E1" sqref="E1"/>
    </sheetView>
  </sheetViews>
  <sheetFormatPr defaultColWidth="9" defaultRowHeight="15"/>
  <cols>
    <col min="1" max="1" width="15" style="1" customWidth="1"/>
    <col min="2" max="2" width="26" style="1" customWidth="1"/>
    <col min="3" max="3" width="103" style="63" bestFit="1" customWidth="1"/>
    <col min="4" max="4" width="93.453125" style="18" customWidth="1"/>
    <col min="5" max="5" width="16.26953125" style="63" customWidth="1"/>
    <col min="6" max="6" width="27.1796875" style="53" customWidth="1"/>
    <col min="7" max="7" width="12.26953125" style="53" customWidth="1"/>
    <col min="8" max="8" width="17.26953125" style="53" customWidth="1"/>
    <col min="9" max="9" width="24.453125" style="53" bestFit="1" customWidth="1"/>
    <col min="10" max="16384" width="9" style="1"/>
  </cols>
  <sheetData>
    <row r="1" spans="1:10" ht="30" customHeight="1">
      <c r="A1" s="4" t="s">
        <v>0</v>
      </c>
      <c r="B1" s="4" t="s">
        <v>24</v>
      </c>
      <c r="C1" s="51" t="s">
        <v>1</v>
      </c>
      <c r="D1" s="13" t="s">
        <v>2</v>
      </c>
      <c r="E1" s="51" t="s">
        <v>3</v>
      </c>
      <c r="F1" s="51" t="s">
        <v>4</v>
      </c>
      <c r="G1" s="51" t="s">
        <v>5</v>
      </c>
      <c r="H1" s="51" t="s">
        <v>6</v>
      </c>
      <c r="I1" s="51" t="s">
        <v>7</v>
      </c>
      <c r="J1" s="31">
        <v>13000</v>
      </c>
    </row>
    <row r="2" spans="1:10" ht="106.15" customHeight="1">
      <c r="A2" s="3">
        <v>302903714</v>
      </c>
      <c r="B2" s="10"/>
      <c r="C2" s="64" t="s">
        <v>39</v>
      </c>
      <c r="D2" s="20" t="s">
        <v>220</v>
      </c>
      <c r="E2" s="94">
        <f>VLOOKUP(C2,'Короткий прайс'!A:B,2,0)</f>
        <v>40</v>
      </c>
      <c r="F2" s="46">
        <f>ROUNDUP(E2*$J$1,0)</f>
        <v>520000</v>
      </c>
      <c r="G2" s="55"/>
      <c r="H2" s="48">
        <f>G2*E2</f>
        <v>0</v>
      </c>
      <c r="I2" s="46">
        <f>G2*F2</f>
        <v>0</v>
      </c>
      <c r="J2"/>
    </row>
    <row r="3" spans="1:10" ht="243">
      <c r="A3" s="3"/>
      <c r="B3" s="10"/>
      <c r="C3" s="64" t="s">
        <v>828</v>
      </c>
      <c r="D3" s="20" t="s">
        <v>887</v>
      </c>
      <c r="E3" s="94">
        <f>VLOOKUP(C3,'Короткий прайс'!A:B,2,0)</f>
        <v>48</v>
      </c>
      <c r="F3" s="46">
        <f t="shared" ref="F3:F66" si="0">ROUNDUP(E3*$J$1,0)</f>
        <v>624000</v>
      </c>
      <c r="G3" s="47"/>
      <c r="H3" s="48">
        <f t="shared" ref="H3:H69" si="1">G3*E3</f>
        <v>0</v>
      </c>
      <c r="I3" s="46">
        <f t="shared" ref="I3:I69" si="2">G3*F3</f>
        <v>0</v>
      </c>
      <c r="J3"/>
    </row>
    <row r="4" spans="1:10" ht="106.15" customHeight="1">
      <c r="A4" s="3">
        <v>302901502</v>
      </c>
      <c r="B4" s="10"/>
      <c r="C4" s="64" t="s">
        <v>40</v>
      </c>
      <c r="D4" s="20" t="s">
        <v>221</v>
      </c>
      <c r="E4" s="94">
        <f>VLOOKUP(C4,'Короткий прайс'!A:B,2,0)</f>
        <v>14.5</v>
      </c>
      <c r="F4" s="46">
        <f t="shared" si="0"/>
        <v>188500</v>
      </c>
      <c r="G4" s="47"/>
      <c r="H4" s="48">
        <f t="shared" si="1"/>
        <v>0</v>
      </c>
      <c r="I4" s="46">
        <f t="shared" si="2"/>
        <v>0</v>
      </c>
      <c r="J4"/>
    </row>
    <row r="5" spans="1:10" s="2" customFormat="1" ht="84.75" customHeight="1">
      <c r="A5" s="3"/>
      <c r="B5" s="3"/>
      <c r="C5" s="19" t="s">
        <v>1019</v>
      </c>
      <c r="D5" s="3"/>
      <c r="E5" s="94">
        <f>VLOOKUP(C5,'Короткий прайс'!A:B,2,0)</f>
        <v>12</v>
      </c>
      <c r="F5" s="46">
        <f t="shared" si="0"/>
        <v>156000</v>
      </c>
      <c r="G5" s="47"/>
      <c r="H5" s="48">
        <f t="shared" si="1"/>
        <v>0</v>
      </c>
      <c r="I5" s="46">
        <f t="shared" si="2"/>
        <v>0</v>
      </c>
      <c r="J5"/>
    </row>
    <row r="6" spans="1:10" s="2" customFormat="1" ht="84.75" customHeight="1">
      <c r="A6" s="3"/>
      <c r="B6"/>
      <c r="C6" s="19" t="s">
        <v>121</v>
      </c>
      <c r="D6" s="3"/>
      <c r="E6" s="94">
        <f>VLOOKUP(C6,'Короткий прайс'!A:B,2,0)</f>
        <v>26</v>
      </c>
      <c r="F6" s="46">
        <f t="shared" si="0"/>
        <v>338000</v>
      </c>
      <c r="G6" s="47"/>
      <c r="H6" s="48">
        <f t="shared" si="1"/>
        <v>0</v>
      </c>
      <c r="I6" s="46">
        <f t="shared" si="2"/>
        <v>0</v>
      </c>
      <c r="J6"/>
    </row>
    <row r="7" spans="1:10" ht="171.75" customHeight="1">
      <c r="A7" s="3">
        <v>302912491</v>
      </c>
      <c r="B7" s="10"/>
      <c r="C7" s="64" t="s">
        <v>41</v>
      </c>
      <c r="D7" s="20" t="s">
        <v>222</v>
      </c>
      <c r="E7" s="94">
        <f>VLOOKUP(C7,'Короткий прайс'!A:B,2,0)</f>
        <v>97</v>
      </c>
      <c r="F7" s="46">
        <f t="shared" si="0"/>
        <v>1261000</v>
      </c>
      <c r="G7" s="47"/>
      <c r="H7" s="48">
        <f t="shared" si="1"/>
        <v>0</v>
      </c>
      <c r="I7" s="46">
        <f t="shared" si="2"/>
        <v>0</v>
      </c>
      <c r="J7"/>
    </row>
    <row r="8" spans="1:10" ht="174.75" customHeight="1">
      <c r="A8" s="3">
        <v>302912468</v>
      </c>
      <c r="B8" s="10"/>
      <c r="C8" s="64" t="s">
        <v>42</v>
      </c>
      <c r="D8" s="20" t="s">
        <v>223</v>
      </c>
      <c r="E8" s="94">
        <f>VLOOKUP(C8,'Короткий прайс'!A:B,2,0)</f>
        <v>101.3</v>
      </c>
      <c r="F8" s="46">
        <f t="shared" si="0"/>
        <v>1316900</v>
      </c>
      <c r="G8" s="47"/>
      <c r="H8" s="48">
        <f t="shared" si="1"/>
        <v>0</v>
      </c>
      <c r="I8" s="46">
        <f t="shared" si="2"/>
        <v>0</v>
      </c>
      <c r="J8"/>
    </row>
    <row r="9" spans="1:10" ht="229.5">
      <c r="A9" s="3">
        <v>302915629</v>
      </c>
      <c r="B9" s="10"/>
      <c r="C9" s="64" t="s">
        <v>43</v>
      </c>
      <c r="D9" s="20" t="s">
        <v>224</v>
      </c>
      <c r="E9" s="94">
        <f>VLOOKUP(C9,'Короткий прайс'!A:B,2,0)</f>
        <v>145</v>
      </c>
      <c r="F9" s="46">
        <f t="shared" si="0"/>
        <v>1885000</v>
      </c>
      <c r="G9" s="47"/>
      <c r="H9" s="48">
        <f t="shared" si="1"/>
        <v>0</v>
      </c>
      <c r="I9" s="46">
        <f t="shared" si="2"/>
        <v>0</v>
      </c>
      <c r="J9"/>
    </row>
    <row r="10" spans="1:10" ht="243">
      <c r="A10" s="3">
        <v>302915633</v>
      </c>
      <c r="B10" s="10"/>
      <c r="C10" s="64" t="s">
        <v>44</v>
      </c>
      <c r="D10" s="20" t="s">
        <v>225</v>
      </c>
      <c r="E10" s="94">
        <f>VLOOKUP(C10,'Короткий прайс'!A:B,2,0)</f>
        <v>158</v>
      </c>
      <c r="F10" s="46">
        <f t="shared" si="0"/>
        <v>2054000</v>
      </c>
      <c r="G10" s="47"/>
      <c r="H10" s="48">
        <f t="shared" si="1"/>
        <v>0</v>
      </c>
      <c r="I10" s="46">
        <f t="shared" si="2"/>
        <v>0</v>
      </c>
      <c r="J10"/>
    </row>
    <row r="11" spans="1:10" ht="198" customHeight="1">
      <c r="A11" s="3"/>
      <c r="B11" s="10"/>
      <c r="C11" s="64" t="s">
        <v>644</v>
      </c>
      <c r="D11" s="29" t="s">
        <v>645</v>
      </c>
      <c r="E11" s="94">
        <f>VLOOKUP(C11,'Короткий прайс'!A:B,2,0)</f>
        <v>128</v>
      </c>
      <c r="F11" s="46">
        <f t="shared" si="0"/>
        <v>1664000</v>
      </c>
      <c r="G11" s="47"/>
      <c r="H11" s="48">
        <f t="shared" si="1"/>
        <v>0</v>
      </c>
      <c r="I11" s="46">
        <f t="shared" si="2"/>
        <v>0</v>
      </c>
      <c r="J11"/>
    </row>
    <row r="12" spans="1:10" ht="243">
      <c r="A12" s="3">
        <v>302919042</v>
      </c>
      <c r="B12" s="10"/>
      <c r="C12" s="64" t="s">
        <v>45</v>
      </c>
      <c r="D12" s="20" t="s">
        <v>226</v>
      </c>
      <c r="E12" s="94">
        <f>VLOOKUP(C12,'Короткий прайс'!A:B,2,0)</f>
        <v>157.80000000000001</v>
      </c>
      <c r="F12" s="46">
        <f t="shared" si="0"/>
        <v>2051400</v>
      </c>
      <c r="G12" s="47"/>
      <c r="H12" s="48">
        <f t="shared" si="1"/>
        <v>0</v>
      </c>
      <c r="I12" s="46">
        <f t="shared" si="2"/>
        <v>0</v>
      </c>
      <c r="J12"/>
    </row>
    <row r="13" spans="1:10" ht="243.75" customHeight="1">
      <c r="A13" s="3">
        <v>302918455</v>
      </c>
      <c r="B13" s="10"/>
      <c r="C13" s="64" t="s">
        <v>46</v>
      </c>
      <c r="D13" s="20" t="s">
        <v>227</v>
      </c>
      <c r="E13" s="94">
        <f>VLOOKUP(C13,'Короткий прайс'!A:B,2,0)</f>
        <v>130</v>
      </c>
      <c r="F13" s="46">
        <f t="shared" si="0"/>
        <v>1690000</v>
      </c>
      <c r="G13" s="47"/>
      <c r="H13" s="48">
        <f t="shared" si="1"/>
        <v>0</v>
      </c>
      <c r="I13" s="46">
        <f t="shared" si="2"/>
        <v>0</v>
      </c>
      <c r="J13"/>
    </row>
    <row r="14" spans="1:10" ht="243.75" customHeight="1">
      <c r="A14" s="3"/>
      <c r="B14" s="10"/>
      <c r="C14" s="64" t="s">
        <v>744</v>
      </c>
      <c r="D14" s="20" t="s">
        <v>770</v>
      </c>
      <c r="E14" s="94">
        <f>VLOOKUP(C14,'Короткий прайс'!A:B,2,0)</f>
        <v>145</v>
      </c>
      <c r="F14" s="46">
        <f t="shared" si="0"/>
        <v>1885000</v>
      </c>
      <c r="G14" s="47"/>
      <c r="H14" s="48">
        <f t="shared" si="1"/>
        <v>0</v>
      </c>
      <c r="I14" s="46">
        <f t="shared" si="2"/>
        <v>0</v>
      </c>
      <c r="J14"/>
    </row>
    <row r="15" spans="1:10" ht="243.75" customHeight="1">
      <c r="A15" s="3"/>
      <c r="B15" s="10"/>
      <c r="C15" s="64" t="s">
        <v>747</v>
      </c>
      <c r="D15" s="20" t="s">
        <v>772</v>
      </c>
      <c r="E15" s="94">
        <f>VLOOKUP(C15,'Короткий прайс'!A:B,2,0)</f>
        <v>115</v>
      </c>
      <c r="F15" s="46">
        <f t="shared" si="0"/>
        <v>1495000</v>
      </c>
      <c r="G15" s="47"/>
      <c r="H15" s="48">
        <f t="shared" si="1"/>
        <v>0</v>
      </c>
      <c r="I15" s="46">
        <f t="shared" si="2"/>
        <v>0</v>
      </c>
      <c r="J15"/>
    </row>
    <row r="16" spans="1:10" ht="243.75" customHeight="1">
      <c r="A16" s="3"/>
      <c r="B16" s="10"/>
      <c r="C16" s="64" t="s">
        <v>643</v>
      </c>
      <c r="D16" s="20" t="s">
        <v>771</v>
      </c>
      <c r="E16" s="94">
        <f>VLOOKUP(C16,'Короткий прайс'!A:B,2,0)</f>
        <v>90</v>
      </c>
      <c r="F16" s="46">
        <f t="shared" si="0"/>
        <v>1170000</v>
      </c>
      <c r="G16" s="47"/>
      <c r="H16" s="48">
        <f t="shared" si="1"/>
        <v>0</v>
      </c>
      <c r="I16" s="46">
        <f t="shared" si="2"/>
        <v>0</v>
      </c>
      <c r="J16"/>
    </row>
    <row r="17" spans="1:10" ht="243.75" customHeight="1">
      <c r="A17" s="3">
        <v>302918001</v>
      </c>
      <c r="B17" s="10"/>
      <c r="C17" s="64" t="s">
        <v>582</v>
      </c>
      <c r="D17" s="20" t="s">
        <v>622</v>
      </c>
      <c r="E17" s="94">
        <f>VLOOKUP(C17,'Короткий прайс'!A:B,2,0)</f>
        <v>102</v>
      </c>
      <c r="F17" s="46">
        <f t="shared" si="0"/>
        <v>1326000</v>
      </c>
      <c r="G17" s="47"/>
      <c r="H17" s="48">
        <f t="shared" si="1"/>
        <v>0</v>
      </c>
      <c r="I17" s="46">
        <f t="shared" si="2"/>
        <v>0</v>
      </c>
      <c r="J17"/>
    </row>
    <row r="18" spans="1:10" ht="252.75" customHeight="1">
      <c r="A18" s="3">
        <v>302918009</v>
      </c>
      <c r="B18" s="10"/>
      <c r="C18" s="64" t="s">
        <v>47</v>
      </c>
      <c r="D18" s="20" t="s">
        <v>228</v>
      </c>
      <c r="E18" s="94">
        <f>VLOOKUP(C18,'Короткий прайс'!A:B,2,0)</f>
        <v>94</v>
      </c>
      <c r="F18" s="46">
        <f t="shared" si="0"/>
        <v>1222000</v>
      </c>
      <c r="G18" s="47"/>
      <c r="H18" s="48">
        <f t="shared" si="1"/>
        <v>0</v>
      </c>
      <c r="I18" s="46">
        <f t="shared" si="2"/>
        <v>0</v>
      </c>
      <c r="J18"/>
    </row>
    <row r="19" spans="1:10" ht="252.75" customHeight="1">
      <c r="A19" s="3"/>
      <c r="B19" s="10"/>
      <c r="C19" s="64" t="s">
        <v>692</v>
      </c>
      <c r="D19" s="20" t="s">
        <v>691</v>
      </c>
      <c r="E19" s="94">
        <f>VLOOKUP(C19,'Короткий прайс'!A:B,2,0)</f>
        <v>110</v>
      </c>
      <c r="F19" s="46">
        <f t="shared" si="0"/>
        <v>1430000</v>
      </c>
      <c r="G19" s="47"/>
      <c r="H19" s="48">
        <f t="shared" si="1"/>
        <v>0</v>
      </c>
      <c r="I19" s="46">
        <f t="shared" si="2"/>
        <v>0</v>
      </c>
      <c r="J19"/>
    </row>
    <row r="20" spans="1:10" ht="252.75" customHeight="1">
      <c r="A20" s="3"/>
      <c r="B20" s="10"/>
      <c r="C20" s="64" t="s">
        <v>694</v>
      </c>
      <c r="D20" s="20" t="s">
        <v>693</v>
      </c>
      <c r="E20" s="94">
        <f>VLOOKUP(C20,'Короткий прайс'!A:B,2,0)</f>
        <v>105</v>
      </c>
      <c r="F20" s="46">
        <f t="shared" si="0"/>
        <v>1365000</v>
      </c>
      <c r="G20" s="47"/>
      <c r="H20" s="48">
        <f t="shared" si="1"/>
        <v>0</v>
      </c>
      <c r="I20" s="46">
        <f t="shared" si="2"/>
        <v>0</v>
      </c>
      <c r="J20"/>
    </row>
    <row r="21" spans="1:10" ht="148.5">
      <c r="A21" s="3">
        <v>302912706</v>
      </c>
      <c r="B21" s="10"/>
      <c r="C21" s="64" t="s">
        <v>48</v>
      </c>
      <c r="D21" s="20" t="s">
        <v>229</v>
      </c>
      <c r="E21" s="94" t="str">
        <f>VLOOKUP(C21,'Короткий прайс'!A:B,2,0)</f>
        <v>По запросу</v>
      </c>
      <c r="F21" s="116" t="e">
        <f t="shared" si="0"/>
        <v>#VALUE!</v>
      </c>
      <c r="G21" s="47"/>
      <c r="H21" s="48" t="e">
        <f t="shared" si="1"/>
        <v>#VALUE!</v>
      </c>
      <c r="I21" s="46" t="e">
        <f t="shared" si="2"/>
        <v>#VALUE!</v>
      </c>
      <c r="J21"/>
    </row>
    <row r="22" spans="1:10" ht="162">
      <c r="A22" s="3">
        <v>302912707</v>
      </c>
      <c r="B22" s="10"/>
      <c r="C22" s="64" t="s">
        <v>49</v>
      </c>
      <c r="D22" s="20" t="s">
        <v>230</v>
      </c>
      <c r="E22" s="94" t="str">
        <f>VLOOKUP(C22,'Короткий прайс'!A:B,2,0)</f>
        <v>По запросу</v>
      </c>
      <c r="F22" s="116" t="e">
        <f t="shared" si="0"/>
        <v>#VALUE!</v>
      </c>
      <c r="G22" s="47"/>
      <c r="H22" s="48" t="e">
        <f t="shared" si="1"/>
        <v>#VALUE!</v>
      </c>
      <c r="I22" s="46" t="e">
        <f t="shared" si="2"/>
        <v>#VALUE!</v>
      </c>
      <c r="J22"/>
    </row>
    <row r="23" spans="1:10" ht="164.9" customHeight="1">
      <c r="A23" s="3">
        <v>302918016</v>
      </c>
      <c r="B23" s="10"/>
      <c r="C23" s="64" t="s">
        <v>1319</v>
      </c>
      <c r="D23" s="20" t="s">
        <v>231</v>
      </c>
      <c r="E23" s="94">
        <f>VLOOKUP(C23,'Короткий прайс'!A:B,2,0)</f>
        <v>64</v>
      </c>
      <c r="F23" s="46">
        <f t="shared" si="0"/>
        <v>832000</v>
      </c>
      <c r="G23" s="47"/>
      <c r="H23" s="48">
        <f t="shared" si="1"/>
        <v>0</v>
      </c>
      <c r="I23" s="46">
        <f t="shared" si="2"/>
        <v>0</v>
      </c>
      <c r="J23"/>
    </row>
    <row r="24" spans="1:10" ht="164.9" customHeight="1">
      <c r="A24" s="3"/>
      <c r="B24" s="10"/>
      <c r="C24" s="64" t="s">
        <v>706</v>
      </c>
      <c r="D24" s="20" t="s">
        <v>707</v>
      </c>
      <c r="E24" s="94">
        <f>VLOOKUP(C24,'Короткий прайс'!A:B,2,0)</f>
        <v>66</v>
      </c>
      <c r="F24" s="46">
        <f t="shared" si="0"/>
        <v>858000</v>
      </c>
      <c r="G24" s="47"/>
      <c r="H24" s="48">
        <f t="shared" si="1"/>
        <v>0</v>
      </c>
      <c r="I24" s="46">
        <f t="shared" si="2"/>
        <v>0</v>
      </c>
      <c r="J24"/>
    </row>
    <row r="25" spans="1:10" ht="190.9" customHeight="1">
      <c r="A25" s="3">
        <v>302915286</v>
      </c>
      <c r="B25" s="10"/>
      <c r="C25" s="64" t="s">
        <v>353</v>
      </c>
      <c r="D25" s="20" t="s">
        <v>520</v>
      </c>
      <c r="E25" s="94">
        <f>VLOOKUP(C25,'Короткий прайс'!A:B,2,0)</f>
        <v>66</v>
      </c>
      <c r="F25" s="46">
        <f t="shared" si="0"/>
        <v>858000</v>
      </c>
      <c r="G25" s="47"/>
      <c r="H25" s="48">
        <f t="shared" si="1"/>
        <v>0</v>
      </c>
      <c r="I25" s="46">
        <f t="shared" si="2"/>
        <v>0</v>
      </c>
      <c r="J25"/>
    </row>
    <row r="26" spans="1:10" ht="175.5">
      <c r="A26" s="3">
        <v>302903589</v>
      </c>
      <c r="B26" s="10"/>
      <c r="C26" s="64" t="s">
        <v>51</v>
      </c>
      <c r="D26" s="20" t="s">
        <v>232</v>
      </c>
      <c r="E26" s="94">
        <f>VLOOKUP(C26,'Короткий прайс'!A:B,2,0)</f>
        <v>64</v>
      </c>
      <c r="F26" s="46">
        <f t="shared" si="0"/>
        <v>832000</v>
      </c>
      <c r="G26" s="47"/>
      <c r="H26" s="48">
        <f t="shared" si="1"/>
        <v>0</v>
      </c>
      <c r="I26" s="46">
        <f t="shared" si="2"/>
        <v>0</v>
      </c>
      <c r="J26"/>
    </row>
    <row r="27" spans="1:10" ht="229.5">
      <c r="A27" s="3" t="s">
        <v>627</v>
      </c>
      <c r="B27" s="10"/>
      <c r="C27" s="64" t="s">
        <v>610</v>
      </c>
      <c r="D27" s="20" t="s">
        <v>626</v>
      </c>
      <c r="E27" s="94" t="str">
        <f>VLOOKUP(C27,'Короткий прайс'!A:B,2,0)</f>
        <v>По запросу</v>
      </c>
      <c r="F27" s="117" t="e">
        <f t="shared" si="0"/>
        <v>#VALUE!</v>
      </c>
      <c r="G27" s="47"/>
      <c r="H27" s="48" t="e">
        <f t="shared" si="1"/>
        <v>#VALUE!</v>
      </c>
      <c r="I27" s="46" t="e">
        <f t="shared" si="2"/>
        <v>#VALUE!</v>
      </c>
      <c r="J27"/>
    </row>
    <row r="28" spans="1:10" ht="229.5">
      <c r="A28" s="74">
        <v>302918273</v>
      </c>
      <c r="B28" s="10"/>
      <c r="C28" s="64" t="s">
        <v>611</v>
      </c>
      <c r="D28" s="20" t="s">
        <v>628</v>
      </c>
      <c r="E28" s="94" t="str">
        <f>VLOOKUP(C28,'Короткий прайс'!A:B,2,0)</f>
        <v>По запросу</v>
      </c>
      <c r="F28" s="116" t="e">
        <f t="shared" si="0"/>
        <v>#VALUE!</v>
      </c>
      <c r="G28" s="47"/>
      <c r="H28" s="48" t="e">
        <f t="shared" si="1"/>
        <v>#VALUE!</v>
      </c>
      <c r="I28" s="46" t="e">
        <f t="shared" si="2"/>
        <v>#VALUE!</v>
      </c>
      <c r="J28"/>
    </row>
    <row r="29" spans="1:10" ht="189">
      <c r="A29" s="3">
        <v>302917212</v>
      </c>
      <c r="B29" s="10"/>
      <c r="C29" s="64" t="s">
        <v>52</v>
      </c>
      <c r="D29" s="20" t="s">
        <v>233</v>
      </c>
      <c r="E29" s="94" t="str">
        <f>VLOOKUP(C29,'Короткий прайс'!A:B,2,0)</f>
        <v>По запросу</v>
      </c>
      <c r="F29" s="116" t="e">
        <f t="shared" si="0"/>
        <v>#VALUE!</v>
      </c>
      <c r="G29" s="47"/>
      <c r="H29" s="48" t="e">
        <f t="shared" si="1"/>
        <v>#VALUE!</v>
      </c>
      <c r="I29" s="46" t="e">
        <f t="shared" si="2"/>
        <v>#VALUE!</v>
      </c>
      <c r="J29"/>
    </row>
    <row r="30" spans="1:10" ht="149.5" customHeight="1">
      <c r="A30" s="3">
        <v>302912710</v>
      </c>
      <c r="B30" s="10"/>
      <c r="C30" s="64" t="s">
        <v>53</v>
      </c>
      <c r="D30" s="20" t="s">
        <v>234</v>
      </c>
      <c r="E30" s="94" t="str">
        <f>VLOOKUP(C30,'Короткий прайс'!A:B,2,0)</f>
        <v>По запросу</v>
      </c>
      <c r="F30" s="116" t="e">
        <f t="shared" si="0"/>
        <v>#VALUE!</v>
      </c>
      <c r="G30" s="47"/>
      <c r="H30" s="48" t="e">
        <f t="shared" si="1"/>
        <v>#VALUE!</v>
      </c>
      <c r="I30" s="46" t="e">
        <f t="shared" si="2"/>
        <v>#VALUE!</v>
      </c>
      <c r="J30"/>
    </row>
    <row r="31" spans="1:10" ht="106.15" customHeight="1">
      <c r="A31" s="3">
        <v>305700588</v>
      </c>
      <c r="B31" s="10"/>
      <c r="C31" s="64" t="s">
        <v>54</v>
      </c>
      <c r="D31" s="20" t="s">
        <v>70</v>
      </c>
      <c r="E31" s="94">
        <f>VLOOKUP(C31,'Короткий прайс'!A:B,2,0)</f>
        <v>15</v>
      </c>
      <c r="F31" s="46">
        <f t="shared" si="0"/>
        <v>195000</v>
      </c>
      <c r="G31" s="47"/>
      <c r="H31" s="48">
        <f t="shared" si="1"/>
        <v>0</v>
      </c>
      <c r="I31" s="46">
        <f t="shared" si="2"/>
        <v>0</v>
      </c>
      <c r="J31"/>
    </row>
    <row r="32" spans="1:10" ht="106.15" customHeight="1">
      <c r="A32" s="3">
        <v>305302796</v>
      </c>
      <c r="B32" s="10"/>
      <c r="C32" s="64" t="s">
        <v>1000</v>
      </c>
      <c r="D32" s="20" t="s">
        <v>235</v>
      </c>
      <c r="E32" s="94">
        <f>VLOOKUP(C32,'Короткий прайс'!A:B,2,0)</f>
        <v>72.5</v>
      </c>
      <c r="F32" s="46">
        <f t="shared" si="0"/>
        <v>942500</v>
      </c>
      <c r="G32" s="47"/>
      <c r="H32" s="48">
        <f t="shared" si="1"/>
        <v>0</v>
      </c>
      <c r="I32" s="46">
        <f t="shared" si="2"/>
        <v>0</v>
      </c>
      <c r="J32"/>
    </row>
    <row r="33" spans="1:10" ht="106.15" customHeight="1">
      <c r="A33" s="3">
        <v>305301995</v>
      </c>
      <c r="B33" s="10"/>
      <c r="C33" s="64" t="s">
        <v>1355</v>
      </c>
      <c r="D33" s="20" t="s">
        <v>236</v>
      </c>
      <c r="E33" s="94" t="str">
        <f>VLOOKUP(C33,'Короткий прайс'!A:B,2,0)</f>
        <v>По запросу</v>
      </c>
      <c r="F33" s="116" t="e">
        <f t="shared" si="0"/>
        <v>#VALUE!</v>
      </c>
      <c r="G33" s="47"/>
      <c r="H33" s="48" t="e">
        <f t="shared" si="1"/>
        <v>#VALUE!</v>
      </c>
      <c r="I33" s="46" t="e">
        <f t="shared" si="2"/>
        <v>#VALUE!</v>
      </c>
      <c r="J33"/>
    </row>
    <row r="34" spans="1:10" ht="106.15" customHeight="1">
      <c r="A34" s="3">
        <v>305302004</v>
      </c>
      <c r="B34" s="10"/>
      <c r="C34" s="64" t="s">
        <v>55</v>
      </c>
      <c r="D34" s="20" t="s">
        <v>237</v>
      </c>
      <c r="E34" s="94" t="str">
        <f>VLOOKUP(C34,'Короткий прайс'!A:B,2,0)</f>
        <v>По запросу</v>
      </c>
      <c r="F34" s="116" t="e">
        <f t="shared" si="0"/>
        <v>#VALUE!</v>
      </c>
      <c r="G34" s="47"/>
      <c r="H34" s="48" t="e">
        <f t="shared" si="1"/>
        <v>#VALUE!</v>
      </c>
      <c r="I34" s="46" t="e">
        <f t="shared" si="2"/>
        <v>#VALUE!</v>
      </c>
      <c r="J34"/>
    </row>
    <row r="35" spans="1:10" ht="135.65" customHeight="1">
      <c r="A35" s="3"/>
      <c r="B35" s="3"/>
      <c r="C35" s="64" t="s">
        <v>993</v>
      </c>
      <c r="D35" s="41" t="s">
        <v>1065</v>
      </c>
      <c r="E35" s="94" t="str">
        <f>VLOOKUP(C35,'Короткий прайс'!A:B,2,0)</f>
        <v>По запросу</v>
      </c>
      <c r="F35" s="116" t="e">
        <f t="shared" si="0"/>
        <v>#VALUE!</v>
      </c>
      <c r="G35" s="47"/>
      <c r="H35" s="48" t="e">
        <f t="shared" ref="H35" si="3">G35*E35</f>
        <v>#VALUE!</v>
      </c>
      <c r="I35" s="46" t="e">
        <f t="shared" ref="I35" si="4">G35*F35</f>
        <v>#VALUE!</v>
      </c>
      <c r="J35"/>
    </row>
    <row r="36" spans="1:10" ht="106.15" customHeight="1">
      <c r="A36" s="3">
        <v>305301408</v>
      </c>
      <c r="B36" s="10"/>
      <c r="C36" s="64" t="s">
        <v>56</v>
      </c>
      <c r="D36" s="20" t="s">
        <v>238</v>
      </c>
      <c r="E36" s="94">
        <f>VLOOKUP(C36,'Короткий прайс'!A:B,2,0)</f>
        <v>75.599999999999994</v>
      </c>
      <c r="F36" s="46">
        <f t="shared" si="0"/>
        <v>982800</v>
      </c>
      <c r="G36" s="47"/>
      <c r="H36" s="48">
        <f t="shared" si="1"/>
        <v>0</v>
      </c>
      <c r="I36" s="46">
        <f t="shared" si="2"/>
        <v>0</v>
      </c>
      <c r="J36"/>
    </row>
    <row r="37" spans="1:10" ht="106.15" customHeight="1">
      <c r="A37" s="3">
        <v>305301409</v>
      </c>
      <c r="B37" s="10"/>
      <c r="C37" s="64" t="s">
        <v>57</v>
      </c>
      <c r="D37" s="20" t="s">
        <v>239</v>
      </c>
      <c r="E37" s="94">
        <f>VLOOKUP(C37,'Короткий прайс'!A:B,2,0)</f>
        <v>84</v>
      </c>
      <c r="F37" s="46">
        <f t="shared" si="0"/>
        <v>1092000</v>
      </c>
      <c r="G37" s="47"/>
      <c r="H37" s="48">
        <f t="shared" si="1"/>
        <v>0</v>
      </c>
      <c r="I37" s="46">
        <f t="shared" si="2"/>
        <v>0</v>
      </c>
      <c r="J37"/>
    </row>
    <row r="38" spans="1:10" ht="150">
      <c r="A38" s="3"/>
      <c r="B38" s="3"/>
      <c r="C38" s="64" t="s">
        <v>1265</v>
      </c>
      <c r="D38" s="41" t="s">
        <v>1270</v>
      </c>
      <c r="E38" s="94">
        <f>VLOOKUP(C38,'Короткий прайс'!A:B,2,0)</f>
        <v>80</v>
      </c>
      <c r="F38" s="46">
        <f t="shared" si="0"/>
        <v>1040000</v>
      </c>
      <c r="G38" s="47"/>
      <c r="H38" s="48">
        <f t="shared" ref="H38" si="5">G38*E38</f>
        <v>0</v>
      </c>
      <c r="I38" s="46">
        <f t="shared" ref="I38" si="6">G38*F38</f>
        <v>0</v>
      </c>
      <c r="J38"/>
    </row>
    <row r="39" spans="1:10" ht="106.15" customHeight="1">
      <c r="A39" s="3">
        <v>305303208</v>
      </c>
      <c r="B39" s="10"/>
      <c r="C39" s="64" t="s">
        <v>581</v>
      </c>
      <c r="D39" s="20" t="s">
        <v>621</v>
      </c>
      <c r="E39" s="94">
        <f>VLOOKUP(C39,'Короткий прайс'!A:B,2,0)</f>
        <v>84</v>
      </c>
      <c r="F39" s="46">
        <f t="shared" si="0"/>
        <v>1092000</v>
      </c>
      <c r="G39" s="47"/>
      <c r="H39" s="48">
        <f t="shared" si="1"/>
        <v>0</v>
      </c>
      <c r="I39" s="46">
        <f t="shared" si="2"/>
        <v>0</v>
      </c>
      <c r="J39"/>
    </row>
    <row r="40" spans="1:10" ht="106.15" customHeight="1">
      <c r="A40" s="3">
        <v>305301412</v>
      </c>
      <c r="B40" s="10"/>
      <c r="C40" s="64" t="s">
        <v>58</v>
      </c>
      <c r="D40" s="20" t="s">
        <v>240</v>
      </c>
      <c r="E40" s="94">
        <f>VLOOKUP(C40,'Короткий прайс'!A:B,2,0)</f>
        <v>150</v>
      </c>
      <c r="F40" s="46">
        <f t="shared" si="0"/>
        <v>1950000</v>
      </c>
      <c r="G40" s="47"/>
      <c r="H40" s="48">
        <f t="shared" si="1"/>
        <v>0</v>
      </c>
      <c r="I40" s="46">
        <f t="shared" si="2"/>
        <v>0</v>
      </c>
      <c r="J40"/>
    </row>
    <row r="41" spans="1:10" ht="106.15" customHeight="1">
      <c r="A41" s="3">
        <v>305301214</v>
      </c>
      <c r="B41" s="10"/>
      <c r="C41" s="64" t="s">
        <v>59</v>
      </c>
      <c r="D41" s="20" t="s">
        <v>241</v>
      </c>
      <c r="E41" s="94">
        <f>VLOOKUP(C41,'Короткий прайс'!A:B,2,0)</f>
        <v>153</v>
      </c>
      <c r="F41" s="46">
        <f t="shared" si="0"/>
        <v>1989000</v>
      </c>
      <c r="G41" s="47"/>
      <c r="H41" s="48">
        <f t="shared" si="1"/>
        <v>0</v>
      </c>
      <c r="I41" s="46">
        <f t="shared" si="2"/>
        <v>0</v>
      </c>
      <c r="J41"/>
    </row>
    <row r="42" spans="1:10" ht="106.15" customHeight="1">
      <c r="A42" s="3">
        <v>305301406</v>
      </c>
      <c r="B42" s="10"/>
      <c r="C42" s="64" t="s">
        <v>60</v>
      </c>
      <c r="D42" s="20" t="s">
        <v>242</v>
      </c>
      <c r="E42" s="94">
        <f>VLOOKUP(C42,'Короткий прайс'!A:B,2,0)</f>
        <v>145</v>
      </c>
      <c r="F42" s="46">
        <f t="shared" si="0"/>
        <v>1885000</v>
      </c>
      <c r="G42" s="47"/>
      <c r="H42" s="48">
        <f t="shared" si="1"/>
        <v>0</v>
      </c>
      <c r="I42" s="46">
        <f t="shared" si="2"/>
        <v>0</v>
      </c>
      <c r="J42"/>
    </row>
    <row r="43" spans="1:10" ht="106.15" customHeight="1">
      <c r="A43" s="3"/>
      <c r="B43"/>
      <c r="C43" s="64" t="s">
        <v>1356</v>
      </c>
      <c r="D43" s="20" t="s">
        <v>652</v>
      </c>
      <c r="E43" s="94">
        <f>VLOOKUP(C43,'Короткий прайс'!A:B,2,0)</f>
        <v>230</v>
      </c>
      <c r="F43" s="116">
        <f t="shared" si="0"/>
        <v>2990000</v>
      </c>
      <c r="G43" s="47"/>
      <c r="H43" s="48">
        <f t="shared" si="1"/>
        <v>0</v>
      </c>
      <c r="I43" s="46">
        <f t="shared" si="2"/>
        <v>0</v>
      </c>
      <c r="J43"/>
    </row>
    <row r="44" spans="1:10" ht="106.15" customHeight="1">
      <c r="A44" s="3">
        <v>305301984</v>
      </c>
      <c r="B44" s="10"/>
      <c r="C44" s="64" t="s">
        <v>61</v>
      </c>
      <c r="D44" s="20" t="s">
        <v>71</v>
      </c>
      <c r="E44" s="94">
        <f>VLOOKUP(C44,'Короткий прайс'!A:B,2,0)</f>
        <v>175</v>
      </c>
      <c r="F44" s="116">
        <f t="shared" si="0"/>
        <v>2275000</v>
      </c>
      <c r="G44" s="47"/>
      <c r="H44" s="48">
        <f t="shared" si="1"/>
        <v>0</v>
      </c>
      <c r="I44" s="46">
        <f t="shared" si="2"/>
        <v>0</v>
      </c>
      <c r="J44"/>
    </row>
    <row r="45" spans="1:10" ht="106.15" customHeight="1">
      <c r="A45" s="3"/>
      <c r="B45" s="10"/>
      <c r="C45" s="64" t="s">
        <v>394</v>
      </c>
      <c r="D45" s="20" t="s">
        <v>403</v>
      </c>
      <c r="E45" s="94">
        <f>VLOOKUP(C45,'Короткий прайс'!A:B,2,0)</f>
        <v>150</v>
      </c>
      <c r="F45" s="116">
        <f t="shared" si="0"/>
        <v>1950000</v>
      </c>
      <c r="G45" s="47"/>
      <c r="H45" s="48">
        <f t="shared" si="1"/>
        <v>0</v>
      </c>
      <c r="I45" s="46">
        <f t="shared" si="2"/>
        <v>0</v>
      </c>
      <c r="J45"/>
    </row>
    <row r="46" spans="1:10" ht="106.15" customHeight="1">
      <c r="A46" s="3">
        <v>305302861</v>
      </c>
      <c r="B46" s="10"/>
      <c r="C46" s="64" t="s">
        <v>62</v>
      </c>
      <c r="D46" s="20" t="s">
        <v>71</v>
      </c>
      <c r="E46" s="94">
        <f>VLOOKUP(C46,'Короткий прайс'!A:B,2,0)</f>
        <v>175</v>
      </c>
      <c r="F46" s="116">
        <f t="shared" si="0"/>
        <v>2275000</v>
      </c>
      <c r="G46" s="47"/>
      <c r="H46" s="48">
        <f t="shared" si="1"/>
        <v>0</v>
      </c>
      <c r="I46" s="46">
        <f t="shared" si="2"/>
        <v>0</v>
      </c>
      <c r="J46"/>
    </row>
    <row r="47" spans="1:10" ht="94.5">
      <c r="A47" s="3">
        <v>305302862</v>
      </c>
      <c r="B47" s="10"/>
      <c r="C47" s="64" t="s">
        <v>63</v>
      </c>
      <c r="D47" s="20" t="s">
        <v>243</v>
      </c>
      <c r="E47" s="94">
        <f>VLOOKUP(C47,'Короткий прайс'!A:B,2,0)</f>
        <v>71</v>
      </c>
      <c r="F47" s="46">
        <f t="shared" si="0"/>
        <v>923000</v>
      </c>
      <c r="G47" s="47"/>
      <c r="H47" s="48">
        <f t="shared" si="1"/>
        <v>0</v>
      </c>
      <c r="I47" s="46">
        <f t="shared" si="2"/>
        <v>0</v>
      </c>
      <c r="J47"/>
    </row>
    <row r="48" spans="1:10" ht="94.5">
      <c r="A48" s="3">
        <v>305302862</v>
      </c>
      <c r="B48" s="10"/>
      <c r="C48" s="64" t="s">
        <v>63</v>
      </c>
      <c r="D48" s="20" t="s">
        <v>243</v>
      </c>
      <c r="E48" s="94">
        <f>VLOOKUP(C48,'Короткий прайс'!A:B,2,0)</f>
        <v>71</v>
      </c>
      <c r="F48" s="46">
        <f t="shared" si="0"/>
        <v>923000</v>
      </c>
      <c r="G48" s="47"/>
      <c r="H48" s="48">
        <f t="shared" si="1"/>
        <v>0</v>
      </c>
      <c r="I48" s="46">
        <f t="shared" si="2"/>
        <v>0</v>
      </c>
      <c r="J48"/>
    </row>
    <row r="49" spans="1:10" ht="108">
      <c r="A49" s="3">
        <v>305302866</v>
      </c>
      <c r="B49" s="10"/>
      <c r="C49" s="64" t="s">
        <v>64</v>
      </c>
      <c r="D49" s="20" t="s">
        <v>244</v>
      </c>
      <c r="E49" s="94">
        <f>VLOOKUP(C49,'Короткий прайс'!A:B,2,0)</f>
        <v>81</v>
      </c>
      <c r="F49" s="46">
        <f t="shared" si="0"/>
        <v>1053000</v>
      </c>
      <c r="G49" s="47"/>
      <c r="H49" s="48">
        <f t="shared" si="1"/>
        <v>0</v>
      </c>
      <c r="I49" s="46">
        <f t="shared" si="2"/>
        <v>0</v>
      </c>
      <c r="J49"/>
    </row>
    <row r="50" spans="1:10" ht="108">
      <c r="A50" s="3">
        <v>305302868</v>
      </c>
      <c r="B50" s="10"/>
      <c r="C50" s="64" t="s">
        <v>65</v>
      </c>
      <c r="D50" s="20" t="s">
        <v>245</v>
      </c>
      <c r="E50" s="94">
        <f>VLOOKUP(C50,'Короткий прайс'!A:B,2,0)</f>
        <v>85</v>
      </c>
      <c r="F50" s="46">
        <f t="shared" si="0"/>
        <v>1105000</v>
      </c>
      <c r="G50" s="47"/>
      <c r="H50" s="48">
        <f t="shared" si="1"/>
        <v>0</v>
      </c>
      <c r="I50" s="46">
        <f t="shared" si="2"/>
        <v>0</v>
      </c>
      <c r="J50"/>
    </row>
    <row r="51" spans="1:10" ht="145.15" customHeight="1">
      <c r="A51" s="3">
        <v>305301335</v>
      </c>
      <c r="B51" s="10"/>
      <c r="C51" s="64" t="s">
        <v>395</v>
      </c>
      <c r="D51" s="20" t="s">
        <v>246</v>
      </c>
      <c r="E51" s="94">
        <f>VLOOKUP(C51,'Короткий прайс'!A:B,2,0)</f>
        <v>89</v>
      </c>
      <c r="F51" s="46">
        <f t="shared" si="0"/>
        <v>1157000</v>
      </c>
      <c r="G51" s="47"/>
      <c r="H51" s="48">
        <f t="shared" si="1"/>
        <v>0</v>
      </c>
      <c r="I51" s="46">
        <f t="shared" si="2"/>
        <v>0</v>
      </c>
      <c r="J51"/>
    </row>
    <row r="52" spans="1:10" ht="145.15" customHeight="1">
      <c r="A52" s="3"/>
      <c r="B52" s="3"/>
      <c r="C52" s="64" t="s">
        <v>1266</v>
      </c>
      <c r="D52" s="41" t="s">
        <v>1271</v>
      </c>
      <c r="E52" s="94">
        <f>VLOOKUP(C52,'Короткий прайс'!A:B,2,0)</f>
        <v>74</v>
      </c>
      <c r="F52" s="46">
        <f t="shared" si="0"/>
        <v>962000</v>
      </c>
      <c r="G52" s="47"/>
      <c r="H52" s="48">
        <f t="shared" ref="H52" si="7">G52*E52</f>
        <v>0</v>
      </c>
      <c r="I52" s="46">
        <f t="shared" ref="I52" si="8">G52*F52</f>
        <v>0</v>
      </c>
      <c r="J52"/>
    </row>
    <row r="53" spans="1:10" ht="145.15" customHeight="1">
      <c r="A53" s="3"/>
      <c r="B53" s="10"/>
      <c r="C53" s="64" t="s">
        <v>648</v>
      </c>
      <c r="D53" s="20" t="s">
        <v>649</v>
      </c>
      <c r="E53" s="94">
        <f>VLOOKUP(C53,'Короткий прайс'!A:B,2,0)</f>
        <v>105</v>
      </c>
      <c r="F53" s="46">
        <f t="shared" si="0"/>
        <v>1365000</v>
      </c>
      <c r="G53" s="47"/>
      <c r="H53" s="48">
        <f t="shared" si="1"/>
        <v>0</v>
      </c>
      <c r="I53" s="46">
        <f t="shared" si="2"/>
        <v>0</v>
      </c>
      <c r="J53"/>
    </row>
    <row r="54" spans="1:10" ht="123.4" customHeight="1">
      <c r="A54" s="3">
        <v>305301588</v>
      </c>
      <c r="B54" s="10"/>
      <c r="C54" s="64" t="s">
        <v>759</v>
      </c>
      <c r="D54" s="20" t="s">
        <v>247</v>
      </c>
      <c r="E54" s="94">
        <f>VLOOKUP(C54,'Короткий прайс'!A:B,2,0)</f>
        <v>184</v>
      </c>
      <c r="F54" s="46">
        <f t="shared" si="0"/>
        <v>2392000</v>
      </c>
      <c r="G54" s="47"/>
      <c r="H54" s="48">
        <f t="shared" si="1"/>
        <v>0</v>
      </c>
      <c r="I54" s="46">
        <f t="shared" si="2"/>
        <v>0</v>
      </c>
      <c r="J54"/>
    </row>
    <row r="55" spans="1:10" ht="106.15" customHeight="1">
      <c r="A55" s="3">
        <v>305302411</v>
      </c>
      <c r="B55" s="10"/>
      <c r="C55" s="64" t="s">
        <v>66</v>
      </c>
      <c r="D55" s="20" t="s">
        <v>248</v>
      </c>
      <c r="E55" s="94">
        <f>VLOOKUP(C55,'Короткий прайс'!A:B,2,0)</f>
        <v>160</v>
      </c>
      <c r="F55" s="46">
        <f t="shared" si="0"/>
        <v>2080000</v>
      </c>
      <c r="G55" s="47"/>
      <c r="H55" s="48">
        <f t="shared" si="1"/>
        <v>0</v>
      </c>
      <c r="I55" s="46">
        <f t="shared" si="2"/>
        <v>0</v>
      </c>
      <c r="J55"/>
    </row>
    <row r="56" spans="1:10" ht="121.5">
      <c r="A56" s="3"/>
      <c r="B56" s="10"/>
      <c r="C56" s="64" t="s">
        <v>685</v>
      </c>
      <c r="D56" s="20" t="s">
        <v>686</v>
      </c>
      <c r="E56" s="94">
        <f>VLOOKUP(C56,'Короткий прайс'!A:B,2,0)</f>
        <v>150</v>
      </c>
      <c r="F56" s="46">
        <f t="shared" si="0"/>
        <v>1950000</v>
      </c>
      <c r="G56" s="47"/>
      <c r="H56" s="48">
        <f t="shared" si="1"/>
        <v>0</v>
      </c>
      <c r="I56" s="46">
        <f t="shared" si="2"/>
        <v>0</v>
      </c>
      <c r="J56"/>
    </row>
    <row r="57" spans="1:10" ht="106.15" customHeight="1">
      <c r="A57" s="3">
        <v>305302837</v>
      </c>
      <c r="B57" s="10"/>
      <c r="C57" s="64" t="s">
        <v>1320</v>
      </c>
      <c r="D57" s="20" t="s">
        <v>72</v>
      </c>
      <c r="E57" s="94">
        <f>VLOOKUP(C57,'Короткий прайс'!A:B,2,0)</f>
        <v>220</v>
      </c>
      <c r="F57" s="46">
        <f t="shared" si="0"/>
        <v>2860000</v>
      </c>
      <c r="G57" s="47"/>
      <c r="H57" s="48">
        <f t="shared" si="1"/>
        <v>0</v>
      </c>
      <c r="I57" s="46">
        <f t="shared" si="2"/>
        <v>0</v>
      </c>
      <c r="J57"/>
    </row>
    <row r="58" spans="1:10" ht="106.5" customHeight="1">
      <c r="A58" s="3">
        <v>305302338</v>
      </c>
      <c r="B58" s="10"/>
      <c r="C58" s="64" t="s">
        <v>68</v>
      </c>
      <c r="D58" s="20" t="s">
        <v>249</v>
      </c>
      <c r="E58" s="94">
        <f>VLOOKUP(C58,'Короткий прайс'!A:B,2,0)</f>
        <v>65</v>
      </c>
      <c r="F58" s="46">
        <f t="shared" si="0"/>
        <v>845000</v>
      </c>
      <c r="G58" s="47"/>
      <c r="H58" s="48">
        <f t="shared" si="1"/>
        <v>0</v>
      </c>
      <c r="I58" s="46">
        <f t="shared" si="2"/>
        <v>0</v>
      </c>
      <c r="J58"/>
    </row>
    <row r="59" spans="1:10" ht="97.5" customHeight="1">
      <c r="A59" s="3">
        <v>305303442</v>
      </c>
      <c r="B59" s="10"/>
      <c r="C59" s="64" t="s">
        <v>69</v>
      </c>
      <c r="D59" s="20" t="s">
        <v>250</v>
      </c>
      <c r="E59" s="94">
        <f>VLOOKUP(C59,'Короткий прайс'!A:B,2,0)</f>
        <v>70</v>
      </c>
      <c r="F59" s="46">
        <f t="shared" si="0"/>
        <v>910000</v>
      </c>
      <c r="G59" s="47"/>
      <c r="H59" s="48">
        <f t="shared" si="1"/>
        <v>0</v>
      </c>
      <c r="I59" s="46">
        <f t="shared" si="2"/>
        <v>0</v>
      </c>
      <c r="J59"/>
    </row>
    <row r="60" spans="1:10" ht="216">
      <c r="A60" s="3">
        <v>302912700</v>
      </c>
      <c r="B60" s="10"/>
      <c r="C60" s="64" t="s">
        <v>167</v>
      </c>
      <c r="D60" s="20" t="s">
        <v>521</v>
      </c>
      <c r="E60" s="94" t="str">
        <f>VLOOKUP(C60,'Короткий прайс'!A:B,2,0)</f>
        <v>По запросу</v>
      </c>
      <c r="F60" s="116" t="e">
        <f t="shared" si="0"/>
        <v>#VALUE!</v>
      </c>
      <c r="G60" s="47"/>
      <c r="H60" s="48" t="e">
        <f t="shared" si="1"/>
        <v>#VALUE!</v>
      </c>
      <c r="I60" s="46" t="e">
        <f t="shared" si="2"/>
        <v>#VALUE!</v>
      </c>
      <c r="J60"/>
    </row>
    <row r="61" spans="1:10" ht="202.5">
      <c r="A61" s="3">
        <v>302913782</v>
      </c>
      <c r="B61" s="10"/>
      <c r="C61" s="64" t="s">
        <v>168</v>
      </c>
      <c r="D61" s="20" t="s">
        <v>522</v>
      </c>
      <c r="E61" s="94" t="str">
        <f>VLOOKUP(C61,'Короткий прайс'!A:B,2,0)</f>
        <v>По запросу</v>
      </c>
      <c r="F61" s="116" t="e">
        <f t="shared" si="0"/>
        <v>#VALUE!</v>
      </c>
      <c r="G61" s="47"/>
      <c r="H61" s="48" t="e">
        <f t="shared" si="1"/>
        <v>#VALUE!</v>
      </c>
      <c r="I61" s="46" t="e">
        <f t="shared" si="2"/>
        <v>#VALUE!</v>
      </c>
      <c r="J61"/>
    </row>
    <row r="62" spans="1:10" ht="117.4" customHeight="1">
      <c r="A62" s="73"/>
      <c r="B62" s="141"/>
      <c r="C62" s="64" t="s">
        <v>900</v>
      </c>
      <c r="D62" s="20" t="s">
        <v>595</v>
      </c>
      <c r="E62" s="94" t="str">
        <f>VLOOKUP(C62,'Короткий прайс'!A:B,2,0)</f>
        <v>По запросу</v>
      </c>
      <c r="F62" s="116" t="e">
        <f t="shared" si="0"/>
        <v>#VALUE!</v>
      </c>
      <c r="G62" s="47"/>
      <c r="H62" s="48" t="e">
        <f t="shared" si="1"/>
        <v>#VALUE!</v>
      </c>
      <c r="I62" s="46" t="e">
        <f t="shared" si="2"/>
        <v>#VALUE!</v>
      </c>
      <c r="J62"/>
    </row>
    <row r="63" spans="1:10" ht="117.4" customHeight="1">
      <c r="A63" s="73"/>
      <c r="B63" s="142"/>
      <c r="C63" s="64" t="s">
        <v>901</v>
      </c>
      <c r="D63" s="20" t="s">
        <v>595</v>
      </c>
      <c r="E63" s="94" t="str">
        <f>VLOOKUP(C63,'Короткий прайс'!A:B,2,0)</f>
        <v>По запросу</v>
      </c>
      <c r="F63" s="116" t="e">
        <f t="shared" si="0"/>
        <v>#VALUE!</v>
      </c>
      <c r="G63" s="47"/>
      <c r="H63" s="48" t="e">
        <f t="shared" si="1"/>
        <v>#VALUE!</v>
      </c>
      <c r="I63" s="46" t="e">
        <f t="shared" si="2"/>
        <v>#VALUE!</v>
      </c>
      <c r="J63"/>
    </row>
    <row r="64" spans="1:10" ht="117.4" customHeight="1">
      <c r="A64" s="73"/>
      <c r="B64" s="143"/>
      <c r="C64" s="64" t="s">
        <v>902</v>
      </c>
      <c r="D64" s="20" t="s">
        <v>595</v>
      </c>
      <c r="E64" s="94" t="str">
        <f>VLOOKUP(C64,'Короткий прайс'!A:B,2,0)</f>
        <v>По запросу</v>
      </c>
      <c r="F64" s="116" t="e">
        <f t="shared" si="0"/>
        <v>#VALUE!</v>
      </c>
      <c r="G64" s="47"/>
      <c r="H64" s="48" t="e">
        <f t="shared" si="1"/>
        <v>#VALUE!</v>
      </c>
      <c r="I64" s="46" t="e">
        <f t="shared" si="2"/>
        <v>#VALUE!</v>
      </c>
      <c r="J64"/>
    </row>
    <row r="65" spans="1:10" ht="117.4" customHeight="1">
      <c r="A65" s="73"/>
      <c r="B65" s="139"/>
      <c r="C65" s="79" t="s">
        <v>908</v>
      </c>
      <c r="D65" s="137" t="s">
        <v>793</v>
      </c>
      <c r="E65" s="94" t="str">
        <f>VLOOKUP(C65,'Короткий прайс'!A:B,2,0)</f>
        <v>По запросу</v>
      </c>
      <c r="F65" s="116" t="e">
        <f t="shared" si="0"/>
        <v>#VALUE!</v>
      </c>
      <c r="G65" s="47"/>
      <c r="H65" s="48" t="e">
        <f t="shared" si="1"/>
        <v>#VALUE!</v>
      </c>
      <c r="I65" s="46" t="e">
        <f t="shared" si="2"/>
        <v>#VALUE!</v>
      </c>
      <c r="J65"/>
    </row>
    <row r="66" spans="1:10" ht="117.4" customHeight="1">
      <c r="A66" s="73"/>
      <c r="B66" s="139"/>
      <c r="C66" s="79" t="s">
        <v>912</v>
      </c>
      <c r="D66" s="144"/>
      <c r="E66" s="94" t="str">
        <f>VLOOKUP(C66,'Короткий прайс'!A:B,2,0)</f>
        <v>По запросу</v>
      </c>
      <c r="F66" s="116" t="e">
        <f t="shared" si="0"/>
        <v>#VALUE!</v>
      </c>
      <c r="G66" s="47"/>
      <c r="H66" s="48" t="e">
        <f t="shared" si="1"/>
        <v>#VALUE!</v>
      </c>
      <c r="I66" s="46" t="e">
        <f t="shared" si="2"/>
        <v>#VALUE!</v>
      </c>
      <c r="J66"/>
    </row>
    <row r="67" spans="1:10" ht="117.4" customHeight="1">
      <c r="A67" s="73"/>
      <c r="B67" s="139"/>
      <c r="C67" s="79" t="s">
        <v>909</v>
      </c>
      <c r="D67" s="138"/>
      <c r="E67" s="94" t="str">
        <f>VLOOKUP(C67,'Короткий прайс'!A:B,2,0)</f>
        <v>По запросу</v>
      </c>
      <c r="F67" s="116" t="e">
        <f t="shared" ref="F67:F96" si="9">ROUNDUP(E67*$J$1,0)</f>
        <v>#VALUE!</v>
      </c>
      <c r="G67" s="47"/>
      <c r="H67" s="48" t="e">
        <f t="shared" si="1"/>
        <v>#VALUE!</v>
      </c>
      <c r="I67" s="46" t="e">
        <f t="shared" si="2"/>
        <v>#VALUE!</v>
      </c>
      <c r="J67"/>
    </row>
    <row r="68" spans="1:10" ht="117.4" customHeight="1">
      <c r="A68" s="73"/>
      <c r="B68" s="139"/>
      <c r="C68" s="79" t="s">
        <v>913</v>
      </c>
      <c r="D68" s="137" t="s">
        <v>794</v>
      </c>
      <c r="E68" s="94" t="str">
        <f>VLOOKUP(C68,'Короткий прайс'!A:B,2,0)</f>
        <v>По запросу</v>
      </c>
      <c r="F68" s="116" t="e">
        <f t="shared" si="9"/>
        <v>#VALUE!</v>
      </c>
      <c r="G68" s="47"/>
      <c r="H68" s="48" t="e">
        <f t="shared" si="1"/>
        <v>#VALUE!</v>
      </c>
      <c r="I68" s="46" t="e">
        <f t="shared" si="2"/>
        <v>#VALUE!</v>
      </c>
      <c r="J68"/>
    </row>
    <row r="69" spans="1:10" ht="117.4" customHeight="1">
      <c r="A69" s="73"/>
      <c r="B69" s="139"/>
      <c r="C69" s="79" t="s">
        <v>910</v>
      </c>
      <c r="D69" s="144"/>
      <c r="E69" s="94" t="str">
        <f>VLOOKUP(C69,'Короткий прайс'!A:B,2,0)</f>
        <v>По запросу</v>
      </c>
      <c r="F69" s="116" t="e">
        <f t="shared" si="9"/>
        <v>#VALUE!</v>
      </c>
      <c r="G69" s="47"/>
      <c r="H69" s="48" t="e">
        <f t="shared" si="1"/>
        <v>#VALUE!</v>
      </c>
      <c r="I69" s="46" t="e">
        <f t="shared" si="2"/>
        <v>#VALUE!</v>
      </c>
      <c r="J69"/>
    </row>
    <row r="70" spans="1:10" ht="117.4" customHeight="1">
      <c r="A70" s="73"/>
      <c r="B70" s="139"/>
      <c r="C70" s="79" t="s">
        <v>911</v>
      </c>
      <c r="D70" s="138"/>
      <c r="E70" s="94" t="str">
        <f>VLOOKUP(C70,'Короткий прайс'!A:B,2,0)</f>
        <v>По запросу</v>
      </c>
      <c r="F70" s="116" t="e">
        <f t="shared" si="9"/>
        <v>#VALUE!</v>
      </c>
      <c r="G70" s="47"/>
      <c r="H70" s="48" t="e">
        <f t="shared" ref="H70:H89" si="10">G70*E70</f>
        <v>#VALUE!</v>
      </c>
      <c r="I70" s="46" t="e">
        <f t="shared" ref="I70:I89" si="11">G70*F70</f>
        <v>#VALUE!</v>
      </c>
      <c r="J70"/>
    </row>
    <row r="71" spans="1:10" ht="117.4" customHeight="1">
      <c r="A71" s="73"/>
      <c r="B71" s="7"/>
      <c r="C71" s="64" t="s">
        <v>1501</v>
      </c>
      <c r="D71" s="119" t="s">
        <v>1575</v>
      </c>
      <c r="E71" s="94">
        <f>VLOOKUP(C71,'Короткий прайс'!A:B,2,0)</f>
        <v>840</v>
      </c>
      <c r="F71" s="46">
        <f t="shared" ref="F71:F72" si="12">ROUNDUP(E71*$J$1,0)</f>
        <v>10920000</v>
      </c>
      <c r="G71" s="47"/>
      <c r="H71" s="48">
        <f t="shared" ref="H71:H72" si="13">G71*E71</f>
        <v>0</v>
      </c>
      <c r="I71" s="46">
        <f t="shared" ref="I71:I72" si="14">G71*F71</f>
        <v>0</v>
      </c>
      <c r="J71"/>
    </row>
    <row r="72" spans="1:10" ht="117.4" customHeight="1">
      <c r="A72" s="73"/>
      <c r="B72" s="7"/>
      <c r="C72" s="64" t="s">
        <v>1502</v>
      </c>
      <c r="D72" s="119" t="s">
        <v>1576</v>
      </c>
      <c r="E72" s="94">
        <f>VLOOKUP(C72,'Короткий прайс'!A:B,2,0)</f>
        <v>1000</v>
      </c>
      <c r="F72" s="46">
        <f t="shared" si="12"/>
        <v>13000000</v>
      </c>
      <c r="G72" s="47"/>
      <c r="H72" s="48">
        <f t="shared" si="13"/>
        <v>0</v>
      </c>
      <c r="I72" s="46">
        <f t="shared" si="14"/>
        <v>0</v>
      </c>
      <c r="J72"/>
    </row>
    <row r="73" spans="1:10" ht="77.5" customHeight="1">
      <c r="B73" s="145"/>
      <c r="C73" s="66" t="s">
        <v>904</v>
      </c>
      <c r="D73" s="137" t="s">
        <v>632</v>
      </c>
      <c r="E73" s="94">
        <f>VLOOKUP(C73,'Короткий прайс'!A:B,2,0)</f>
        <v>730</v>
      </c>
      <c r="F73" s="46">
        <f t="shared" si="9"/>
        <v>9490000</v>
      </c>
      <c r="G73" s="47"/>
      <c r="H73" s="48">
        <f t="shared" si="10"/>
        <v>0</v>
      </c>
      <c r="I73" s="46">
        <f t="shared" si="11"/>
        <v>0</v>
      </c>
      <c r="J73"/>
    </row>
    <row r="74" spans="1:10" ht="77.5" customHeight="1">
      <c r="B74" s="146"/>
      <c r="C74" s="66" t="s">
        <v>905</v>
      </c>
      <c r="D74" s="144"/>
      <c r="E74" s="94">
        <f>VLOOKUP(C74,'Короткий прайс'!A:B,2,0)</f>
        <v>1150</v>
      </c>
      <c r="F74" s="46">
        <f t="shared" si="9"/>
        <v>14950000</v>
      </c>
      <c r="G74" s="47"/>
      <c r="H74" s="48">
        <f t="shared" si="10"/>
        <v>0</v>
      </c>
      <c r="I74" s="46">
        <f t="shared" si="11"/>
        <v>0</v>
      </c>
      <c r="J74"/>
    </row>
    <row r="75" spans="1:10" ht="77.5" customHeight="1">
      <c r="B75" s="147"/>
      <c r="C75" s="66" t="s">
        <v>906</v>
      </c>
      <c r="D75" s="144"/>
      <c r="E75" s="94">
        <f>VLOOKUP(C75,'Короткий прайс'!A:B,2,0)</f>
        <v>730</v>
      </c>
      <c r="F75" s="46">
        <f t="shared" si="9"/>
        <v>9490000</v>
      </c>
      <c r="G75" s="47"/>
      <c r="H75" s="48">
        <f t="shared" si="10"/>
        <v>0</v>
      </c>
      <c r="I75" s="46">
        <f t="shared" si="11"/>
        <v>0</v>
      </c>
      <c r="J75"/>
    </row>
    <row r="76" spans="1:10" ht="117.4" customHeight="1">
      <c r="B76" s="44"/>
      <c r="C76" s="66" t="s">
        <v>903</v>
      </c>
      <c r="D76" s="45" t="s">
        <v>633</v>
      </c>
      <c r="E76" s="94" t="str">
        <f>VLOOKUP(C76,'Короткий прайс'!A:B,2,0)</f>
        <v>По запросу</v>
      </c>
      <c r="F76" s="116" t="e">
        <f t="shared" si="9"/>
        <v>#VALUE!</v>
      </c>
      <c r="G76" s="47"/>
      <c r="H76" s="48" t="e">
        <f t="shared" si="10"/>
        <v>#VALUE!</v>
      </c>
      <c r="I76" s="46" t="e">
        <f t="shared" si="11"/>
        <v>#VALUE!</v>
      </c>
      <c r="J76"/>
    </row>
    <row r="77" spans="1:10" ht="117.4" customHeight="1">
      <c r="B77" s="44"/>
      <c r="C77" s="66" t="s">
        <v>907</v>
      </c>
      <c r="D77" s="45" t="s">
        <v>779</v>
      </c>
      <c r="E77" s="94">
        <f>VLOOKUP(C77,'Короткий прайс'!A:B,2,0)</f>
        <v>435</v>
      </c>
      <c r="F77" s="46">
        <f t="shared" si="9"/>
        <v>5655000</v>
      </c>
      <c r="G77" s="47"/>
      <c r="H77" s="48">
        <f t="shared" si="10"/>
        <v>0</v>
      </c>
      <c r="I77" s="46">
        <f t="shared" si="11"/>
        <v>0</v>
      </c>
      <c r="J77"/>
    </row>
    <row r="78" spans="1:10" ht="105.75" customHeight="1">
      <c r="B78" s="44"/>
      <c r="C78" s="66" t="s">
        <v>921</v>
      </c>
      <c r="D78" s="43" t="s">
        <v>579</v>
      </c>
      <c r="E78" s="94">
        <f>VLOOKUP(C78,'Короткий прайс'!A:B,2,0)</f>
        <v>475</v>
      </c>
      <c r="F78" s="46">
        <f t="shared" si="9"/>
        <v>6175000</v>
      </c>
      <c r="G78" s="47"/>
      <c r="H78" s="48">
        <f t="shared" si="10"/>
        <v>0</v>
      </c>
      <c r="I78" s="46">
        <f t="shared" si="11"/>
        <v>0</v>
      </c>
      <c r="J78"/>
    </row>
    <row r="79" spans="1:10" ht="82.9" customHeight="1">
      <c r="A79" s="10"/>
      <c r="B79" s="139"/>
      <c r="C79" s="65" t="s">
        <v>922</v>
      </c>
      <c r="D79" s="140" t="s">
        <v>580</v>
      </c>
      <c r="E79" s="94">
        <f>VLOOKUP(C79,'Короткий прайс'!A:B,2,0)</f>
        <v>1270</v>
      </c>
      <c r="F79" s="46">
        <f t="shared" si="9"/>
        <v>16510000</v>
      </c>
      <c r="G79" s="47"/>
      <c r="H79" s="48">
        <f t="shared" si="10"/>
        <v>0</v>
      </c>
      <c r="I79" s="46">
        <f t="shared" si="11"/>
        <v>0</v>
      </c>
      <c r="J79"/>
    </row>
    <row r="80" spans="1:10" ht="82.9" customHeight="1">
      <c r="A80" s="10"/>
      <c r="B80" s="139"/>
      <c r="C80" s="65" t="s">
        <v>923</v>
      </c>
      <c r="D80" s="140"/>
      <c r="E80" s="94">
        <f>VLOOKUP(C80,'Короткий прайс'!A:B,2,0)</f>
        <v>2370</v>
      </c>
      <c r="F80" s="46">
        <f t="shared" si="9"/>
        <v>30810000</v>
      </c>
      <c r="G80" s="47"/>
      <c r="H80" s="48">
        <f t="shared" si="10"/>
        <v>0</v>
      </c>
      <c r="I80" s="46">
        <f t="shared" si="11"/>
        <v>0</v>
      </c>
      <c r="J80"/>
    </row>
    <row r="81" spans="1:10" ht="159.65" customHeight="1">
      <c r="A81" s="3"/>
      <c r="B81" s="10"/>
      <c r="C81" s="64" t="s">
        <v>958</v>
      </c>
      <c r="D81" s="20" t="s">
        <v>981</v>
      </c>
      <c r="E81" s="94" t="str">
        <f>VLOOKUP(C81,'Короткий прайс'!A:B,2,0)</f>
        <v>По запросу</v>
      </c>
      <c r="F81" s="116" t="e">
        <f t="shared" si="9"/>
        <v>#VALUE!</v>
      </c>
      <c r="G81" s="47"/>
      <c r="H81" s="48" t="e">
        <f t="shared" ref="H81" si="15">G81*E81</f>
        <v>#VALUE!</v>
      </c>
      <c r="I81" s="46" t="e">
        <f t="shared" ref="I81" si="16">G81*F81</f>
        <v>#VALUE!</v>
      </c>
      <c r="J81"/>
    </row>
    <row r="82" spans="1:10" ht="190">
      <c r="A82" s="19">
        <v>322100244</v>
      </c>
      <c r="B82" s="17"/>
      <c r="C82" s="52" t="s">
        <v>1321</v>
      </c>
      <c r="D82" s="37" t="s">
        <v>1322</v>
      </c>
      <c r="E82" s="94" t="str">
        <f>VLOOKUP(C82,'Короткий прайс'!A:B,2,0)</f>
        <v>По запросу</v>
      </c>
      <c r="F82" s="116" t="e">
        <f t="shared" si="9"/>
        <v>#VALUE!</v>
      </c>
      <c r="G82" s="47"/>
      <c r="H82" s="48" t="e">
        <f t="shared" si="10"/>
        <v>#VALUE!</v>
      </c>
      <c r="I82" s="46" t="e">
        <f t="shared" si="11"/>
        <v>#VALUE!</v>
      </c>
      <c r="J82"/>
    </row>
    <row r="83" spans="1:10" ht="87" customHeight="1">
      <c r="A83" s="19">
        <v>302908146</v>
      </c>
      <c r="B83" s="17"/>
      <c r="C83" s="52" t="s">
        <v>608</v>
      </c>
      <c r="D83" s="37" t="s">
        <v>624</v>
      </c>
      <c r="E83" s="94">
        <f>VLOOKUP(C83,'Короткий прайс'!A:B,2,0)</f>
        <v>15</v>
      </c>
      <c r="F83" s="46">
        <f t="shared" si="9"/>
        <v>195000</v>
      </c>
      <c r="G83" s="47"/>
      <c r="H83" s="48">
        <f t="shared" si="10"/>
        <v>0</v>
      </c>
      <c r="I83" s="46">
        <f t="shared" si="11"/>
        <v>0</v>
      </c>
      <c r="J83"/>
    </row>
    <row r="84" spans="1:10" ht="124.5" customHeight="1">
      <c r="A84" s="19">
        <v>305302400</v>
      </c>
      <c r="B84" s="17"/>
      <c r="C84" s="52" t="s">
        <v>612</v>
      </c>
      <c r="D84" s="37" t="s">
        <v>629</v>
      </c>
      <c r="E84" s="94" t="str">
        <f>VLOOKUP(C84,'Короткий прайс'!A:B,2,0)</f>
        <v>По запросу</v>
      </c>
      <c r="F84" s="116" t="e">
        <f t="shared" si="9"/>
        <v>#VALUE!</v>
      </c>
      <c r="G84" s="47"/>
      <c r="H84" s="48" t="e">
        <f t="shared" si="10"/>
        <v>#VALUE!</v>
      </c>
      <c r="I84" s="46" t="e">
        <f t="shared" si="11"/>
        <v>#VALUE!</v>
      </c>
      <c r="J84"/>
    </row>
    <row r="85" spans="1:10" ht="101.65" customHeight="1">
      <c r="A85" s="19" t="s">
        <v>631</v>
      </c>
      <c r="B85" s="17"/>
      <c r="C85" s="52" t="s">
        <v>618</v>
      </c>
      <c r="D85" s="37" t="s">
        <v>630</v>
      </c>
      <c r="E85" s="94" t="str">
        <f>VLOOKUP(C85,'Короткий прайс'!A:B,2,0)</f>
        <v>По запросу</v>
      </c>
      <c r="F85" s="116" t="e">
        <f t="shared" si="9"/>
        <v>#VALUE!</v>
      </c>
      <c r="G85" s="47"/>
      <c r="H85" s="48" t="e">
        <f t="shared" si="10"/>
        <v>#VALUE!</v>
      </c>
      <c r="I85" s="46" t="e">
        <f t="shared" si="11"/>
        <v>#VALUE!</v>
      </c>
      <c r="J85"/>
    </row>
    <row r="86" spans="1:10" ht="101.65" customHeight="1">
      <c r="A86" s="19"/>
      <c r="B86" s="17"/>
      <c r="C86" s="52" t="s">
        <v>1323</v>
      </c>
      <c r="D86" s="37" t="s">
        <v>710</v>
      </c>
      <c r="E86" s="94">
        <f>VLOOKUP(C86,'Короткий прайс'!A:B,2,0)</f>
        <v>280</v>
      </c>
      <c r="F86" s="46">
        <f t="shared" si="9"/>
        <v>3640000</v>
      </c>
      <c r="G86" s="47"/>
      <c r="H86" s="48">
        <f t="shared" si="10"/>
        <v>0</v>
      </c>
      <c r="I86" s="46">
        <f t="shared" si="11"/>
        <v>0</v>
      </c>
      <c r="J86"/>
    </row>
    <row r="87" spans="1:10" ht="101.65" customHeight="1">
      <c r="A87" s="19"/>
      <c r="B87" s="17"/>
      <c r="C87" s="52" t="s">
        <v>1357</v>
      </c>
      <c r="D87" s="37" t="s">
        <v>711</v>
      </c>
      <c r="E87" s="94">
        <f>VLOOKUP(C87,'Короткий прайс'!A:B,2,0)</f>
        <v>70</v>
      </c>
      <c r="F87" s="117">
        <f t="shared" si="9"/>
        <v>910000</v>
      </c>
      <c r="G87" s="47"/>
      <c r="H87" s="48">
        <f t="shared" si="10"/>
        <v>0</v>
      </c>
      <c r="I87" s="46">
        <f t="shared" si="11"/>
        <v>0</v>
      </c>
      <c r="J87"/>
    </row>
    <row r="88" spans="1:10" ht="101.65" customHeight="1">
      <c r="A88" s="19"/>
      <c r="B88" s="17"/>
      <c r="C88" s="52" t="s">
        <v>755</v>
      </c>
      <c r="D88" s="20" t="s">
        <v>780</v>
      </c>
      <c r="E88" s="94">
        <f>VLOOKUP(C88,'Короткий прайс'!A:B,2,0)</f>
        <v>0.6</v>
      </c>
      <c r="F88" s="46">
        <f t="shared" si="9"/>
        <v>7800</v>
      </c>
      <c r="G88" s="47"/>
      <c r="H88" s="48">
        <f t="shared" si="10"/>
        <v>0</v>
      </c>
      <c r="I88" s="46">
        <f t="shared" si="11"/>
        <v>0</v>
      </c>
      <c r="J88"/>
    </row>
    <row r="89" spans="1:10" ht="101.65" customHeight="1">
      <c r="A89" s="19"/>
      <c r="B89" s="17"/>
      <c r="C89" s="52" t="s">
        <v>761</v>
      </c>
      <c r="D89" s="20" t="s">
        <v>781</v>
      </c>
      <c r="E89" s="94">
        <f>VLOOKUP(C89,'Короткий прайс'!A:B,2,0)</f>
        <v>55</v>
      </c>
      <c r="F89" s="46">
        <f t="shared" si="9"/>
        <v>715000</v>
      </c>
      <c r="G89" s="47"/>
      <c r="H89" s="48">
        <f t="shared" si="10"/>
        <v>0</v>
      </c>
      <c r="I89" s="46">
        <f t="shared" si="11"/>
        <v>0</v>
      </c>
      <c r="J89"/>
    </row>
    <row r="90" spans="1:10" ht="229.5">
      <c r="A90" s="101"/>
      <c r="B90" s="17"/>
      <c r="C90" s="52" t="s">
        <v>1083</v>
      </c>
      <c r="D90" s="20" t="s">
        <v>1096</v>
      </c>
      <c r="E90" s="94">
        <f>VLOOKUP(C90,'Короткий прайс'!A:B,2,0)</f>
        <v>131</v>
      </c>
      <c r="F90" s="46">
        <f t="shared" si="9"/>
        <v>1703000</v>
      </c>
      <c r="G90" s="47"/>
      <c r="H90" s="48">
        <f t="shared" ref="H90:H91" si="17">G90*E90</f>
        <v>0</v>
      </c>
      <c r="I90" s="46">
        <f t="shared" ref="I90:I91" si="18">G90*F90</f>
        <v>0</v>
      </c>
      <c r="J90"/>
    </row>
    <row r="91" spans="1:10" ht="135">
      <c r="A91" s="101"/>
      <c r="B91" s="17"/>
      <c r="C91" s="52" t="s">
        <v>1324</v>
      </c>
      <c r="D91" s="20" t="s">
        <v>1097</v>
      </c>
      <c r="E91" s="94">
        <f>VLOOKUP(C91,'Короткий прайс'!A:B,2,0)</f>
        <v>130</v>
      </c>
      <c r="F91" s="46">
        <f t="shared" si="9"/>
        <v>1690000</v>
      </c>
      <c r="G91" s="47"/>
      <c r="H91" s="48">
        <f t="shared" si="17"/>
        <v>0</v>
      </c>
      <c r="I91" s="46">
        <f t="shared" si="18"/>
        <v>0</v>
      </c>
      <c r="J91"/>
    </row>
    <row r="92" spans="1:10" ht="117.65" customHeight="1">
      <c r="A92" s="101"/>
      <c r="B92" s="17"/>
      <c r="C92" s="52" t="s">
        <v>1325</v>
      </c>
      <c r="D92" s="20" t="s">
        <v>1098</v>
      </c>
      <c r="E92" s="94">
        <f>VLOOKUP(C92,'Короткий прайс'!A:B,2,0)</f>
        <v>60</v>
      </c>
      <c r="F92" s="46">
        <f t="shared" si="9"/>
        <v>780000</v>
      </c>
      <c r="G92" s="47"/>
      <c r="H92" s="48">
        <f t="shared" ref="H92:H93" si="19">G92*E92</f>
        <v>0</v>
      </c>
      <c r="I92" s="46">
        <f t="shared" ref="I92:I93" si="20">G92*F92</f>
        <v>0</v>
      </c>
      <c r="J92"/>
    </row>
    <row r="93" spans="1:10" ht="127.15" customHeight="1">
      <c r="A93" s="101"/>
      <c r="B93" s="17"/>
      <c r="C93" s="52" t="s">
        <v>1084</v>
      </c>
      <c r="D93" s="20" t="s">
        <v>1099</v>
      </c>
      <c r="E93" s="94">
        <f>VLOOKUP(C93,'Короткий прайс'!A:B,2,0)</f>
        <v>62</v>
      </c>
      <c r="F93" s="46">
        <f t="shared" si="9"/>
        <v>806000</v>
      </c>
      <c r="G93" s="47"/>
      <c r="H93" s="48">
        <f t="shared" si="19"/>
        <v>0</v>
      </c>
      <c r="I93" s="46">
        <f t="shared" si="20"/>
        <v>0</v>
      </c>
      <c r="J93"/>
    </row>
    <row r="94" spans="1:10" ht="101.65" customHeight="1">
      <c r="A94" s="101"/>
      <c r="B94" s="17"/>
      <c r="C94" s="52" t="s">
        <v>1085</v>
      </c>
      <c r="D94" s="20" t="s">
        <v>1100</v>
      </c>
      <c r="E94" s="94">
        <f>VLOOKUP(C94,'Короткий прайс'!A:B,2,0)</f>
        <v>12</v>
      </c>
      <c r="F94" s="46">
        <f t="shared" si="9"/>
        <v>156000</v>
      </c>
      <c r="G94" s="47"/>
      <c r="H94" s="48">
        <f t="shared" ref="H94:H95" si="21">G94*E94</f>
        <v>0</v>
      </c>
      <c r="I94" s="46">
        <f t="shared" ref="I94:I95" si="22">G94*F94</f>
        <v>0</v>
      </c>
      <c r="J94"/>
    </row>
    <row r="95" spans="1:10" ht="101.65" customHeight="1">
      <c r="A95" s="101"/>
      <c r="B95" s="17"/>
      <c r="C95" s="52" t="s">
        <v>1086</v>
      </c>
      <c r="D95" s="20" t="s">
        <v>1101</v>
      </c>
      <c r="E95" s="94">
        <f>VLOOKUP(C95,'Короткий прайс'!A:B,2,0)</f>
        <v>12</v>
      </c>
      <c r="F95" s="46">
        <f t="shared" si="9"/>
        <v>156000</v>
      </c>
      <c r="G95" s="47"/>
      <c r="H95" s="48">
        <f t="shared" si="21"/>
        <v>0</v>
      </c>
      <c r="I95" s="46">
        <f t="shared" si="22"/>
        <v>0</v>
      </c>
      <c r="J95"/>
    </row>
    <row r="96" spans="1:10" ht="101.65" customHeight="1">
      <c r="A96" s="102"/>
      <c r="B96" s="7"/>
      <c r="C96" s="103" t="s">
        <v>1147</v>
      </c>
      <c r="D96" s="11" t="s">
        <v>1177</v>
      </c>
      <c r="E96" s="94">
        <f>VLOOKUP(C96,'Короткий прайс'!A:B,2,0)</f>
        <v>40</v>
      </c>
      <c r="F96" s="46">
        <f t="shared" si="9"/>
        <v>520000</v>
      </c>
      <c r="G96" s="47"/>
      <c r="H96" s="48">
        <f t="shared" ref="H96" si="23">G96*E96</f>
        <v>0</v>
      </c>
      <c r="I96" s="46">
        <f t="shared" ref="I96" si="24">G96*F96</f>
        <v>0</v>
      </c>
      <c r="J96"/>
    </row>
    <row r="97" spans="1:10" ht="161">
      <c r="A97" s="112"/>
      <c r="B97" s="7"/>
      <c r="C97" s="103" t="s">
        <v>1288</v>
      </c>
      <c r="D97" s="11" t="s">
        <v>1295</v>
      </c>
      <c r="E97" s="94">
        <f>VLOOKUP(C97,'Короткий прайс'!A:B,2,0)</f>
        <v>20</v>
      </c>
      <c r="F97" s="46">
        <f t="shared" ref="F97:F103" si="25">ROUNDUP(E97*$J$1,0)</f>
        <v>260000</v>
      </c>
      <c r="G97" s="47"/>
      <c r="H97" s="48">
        <f t="shared" ref="H97:H103" si="26">G97*E97</f>
        <v>0</v>
      </c>
      <c r="I97" s="46">
        <f t="shared" ref="I97:I103" si="27">G97*F97</f>
        <v>0</v>
      </c>
      <c r="J97"/>
    </row>
    <row r="98" spans="1:10" ht="101.65" customHeight="1">
      <c r="A98" s="112"/>
      <c r="B98" s="7"/>
      <c r="C98" s="103" t="s">
        <v>1289</v>
      </c>
      <c r="D98" s="11" t="s">
        <v>1296</v>
      </c>
      <c r="E98" s="94">
        <f>VLOOKUP(C98,'Короткий прайс'!A:B,2,0)</f>
        <v>84</v>
      </c>
      <c r="F98" s="46">
        <f t="shared" si="25"/>
        <v>1092000</v>
      </c>
      <c r="G98" s="47"/>
      <c r="H98" s="48">
        <f t="shared" si="26"/>
        <v>0</v>
      </c>
      <c r="I98" s="46">
        <f t="shared" si="27"/>
        <v>0</v>
      </c>
      <c r="J98"/>
    </row>
    <row r="99" spans="1:10" ht="92">
      <c r="A99" s="112"/>
      <c r="B99" s="7"/>
      <c r="C99" s="103" t="s">
        <v>1290</v>
      </c>
      <c r="D99" s="11" t="s">
        <v>1297</v>
      </c>
      <c r="E99" s="94">
        <f>VLOOKUP(C99,'Короткий прайс'!A:B,2,0)</f>
        <v>21</v>
      </c>
      <c r="F99" s="46">
        <f t="shared" si="25"/>
        <v>273000</v>
      </c>
      <c r="G99" s="47"/>
      <c r="H99" s="48">
        <f t="shared" si="26"/>
        <v>0</v>
      </c>
      <c r="I99" s="46">
        <f t="shared" si="27"/>
        <v>0</v>
      </c>
      <c r="J99"/>
    </row>
    <row r="100" spans="1:10" ht="101.65" customHeight="1">
      <c r="A100" s="112"/>
      <c r="B100" s="7"/>
      <c r="C100" s="103" t="s">
        <v>1291</v>
      </c>
      <c r="D100" s="11" t="s">
        <v>1298</v>
      </c>
      <c r="E100" s="94">
        <f>VLOOKUP(C100,'Короткий прайс'!A:B,2,0)</f>
        <v>47</v>
      </c>
      <c r="F100" s="46">
        <f t="shared" si="25"/>
        <v>611000</v>
      </c>
      <c r="G100" s="47"/>
      <c r="H100" s="48">
        <f t="shared" si="26"/>
        <v>0</v>
      </c>
      <c r="I100" s="46">
        <f t="shared" si="27"/>
        <v>0</v>
      </c>
      <c r="J100"/>
    </row>
    <row r="101" spans="1:10" ht="101.65" customHeight="1">
      <c r="A101" s="112"/>
      <c r="B101" s="7"/>
      <c r="C101" s="103" t="s">
        <v>1292</v>
      </c>
      <c r="D101" s="11" t="s">
        <v>1299</v>
      </c>
      <c r="E101" s="94">
        <f>VLOOKUP(C101,'Короткий прайс'!A:B,2,0)</f>
        <v>23</v>
      </c>
      <c r="F101" s="46">
        <f t="shared" si="25"/>
        <v>299000</v>
      </c>
      <c r="G101" s="47"/>
      <c r="H101" s="48">
        <f t="shared" si="26"/>
        <v>0</v>
      </c>
      <c r="I101" s="46">
        <f t="shared" si="27"/>
        <v>0</v>
      </c>
      <c r="J101"/>
    </row>
    <row r="102" spans="1:10" ht="101.65" customHeight="1">
      <c r="A102" s="112"/>
      <c r="B102" s="7"/>
      <c r="C102" s="103" t="s">
        <v>1293</v>
      </c>
      <c r="D102" s="11" t="s">
        <v>1300</v>
      </c>
      <c r="E102" s="94">
        <f>VLOOKUP(C102,'Короткий прайс'!A:B,2,0)</f>
        <v>5.5</v>
      </c>
      <c r="F102" s="46">
        <f t="shared" si="25"/>
        <v>71500</v>
      </c>
      <c r="G102" s="47"/>
      <c r="H102" s="48">
        <f t="shared" si="26"/>
        <v>0</v>
      </c>
      <c r="I102" s="46">
        <f t="shared" si="27"/>
        <v>0</v>
      </c>
      <c r="J102"/>
    </row>
    <row r="103" spans="1:10" ht="101.65" customHeight="1">
      <c r="A103" s="112"/>
      <c r="B103" s="7"/>
      <c r="C103" s="103" t="s">
        <v>1294</v>
      </c>
      <c r="D103" s="11" t="s">
        <v>1301</v>
      </c>
      <c r="E103" s="94">
        <f>VLOOKUP(C103,'Короткий прайс'!A:B,2,0)</f>
        <v>20</v>
      </c>
      <c r="F103" s="46">
        <f t="shared" si="25"/>
        <v>260000</v>
      </c>
      <c r="G103" s="47"/>
      <c r="H103" s="48">
        <f t="shared" si="26"/>
        <v>0</v>
      </c>
      <c r="I103" s="46">
        <f t="shared" si="27"/>
        <v>0</v>
      </c>
      <c r="J103"/>
    </row>
  </sheetData>
  <mergeCells count="9">
    <mergeCell ref="B79:B80"/>
    <mergeCell ref="D79:D80"/>
    <mergeCell ref="B62:B64"/>
    <mergeCell ref="D73:D75"/>
    <mergeCell ref="B73:B75"/>
    <mergeCell ref="D65:D67"/>
    <mergeCell ref="B65:B67"/>
    <mergeCell ref="D68:D70"/>
    <mergeCell ref="B68:B70"/>
  </mergeCells>
  <phoneticPr fontId="28" type="noConversion"/>
  <pageMargins left="0.7" right="0.7" top="0.75" bottom="0.75" header="0.3" footer="0.3"/>
  <pageSetup paperSize="9"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00000"/>
  </sheetPr>
  <dimension ref="A1:J80"/>
  <sheetViews>
    <sheetView zoomScale="55" zoomScaleNormal="55" workbookViewId="0">
      <pane ySplit="1" topLeftCell="A76" activePane="bottomLeft" state="frozen"/>
      <selection pane="bottomLeft" activeCell="E49" sqref="E49"/>
    </sheetView>
  </sheetViews>
  <sheetFormatPr defaultColWidth="9" defaultRowHeight="15"/>
  <cols>
    <col min="1" max="1" width="15" style="1" customWidth="1"/>
    <col min="2" max="2" width="31.453125" style="1" customWidth="1"/>
    <col min="3" max="3" width="48.7265625" style="63" bestFit="1" customWidth="1"/>
    <col min="4" max="4" width="67.7265625" style="18" customWidth="1"/>
    <col min="5" max="5" width="15" style="53" customWidth="1"/>
    <col min="6" max="6" width="27.453125" style="53" customWidth="1"/>
    <col min="7" max="7" width="12.26953125" style="53" customWidth="1"/>
    <col min="8" max="9" width="17.26953125" style="53" customWidth="1"/>
    <col min="10" max="16384" width="9" style="1"/>
  </cols>
  <sheetData>
    <row r="1" spans="1:10" ht="30" customHeight="1">
      <c r="A1" s="4" t="s">
        <v>0</v>
      </c>
      <c r="B1" s="4" t="s">
        <v>24</v>
      </c>
      <c r="C1" s="51" t="s">
        <v>1</v>
      </c>
      <c r="D1" s="13" t="s">
        <v>2</v>
      </c>
      <c r="E1" s="51" t="s">
        <v>3</v>
      </c>
      <c r="F1" s="51" t="s">
        <v>4</v>
      </c>
      <c r="G1" s="51" t="s">
        <v>5</v>
      </c>
      <c r="H1" s="51" t="s">
        <v>6</v>
      </c>
      <c r="I1" s="51" t="s">
        <v>7</v>
      </c>
      <c r="J1" s="31">
        <v>13000</v>
      </c>
    </row>
    <row r="2" spans="1:10" ht="112.5">
      <c r="A2" s="3"/>
      <c r="B2" s="7"/>
      <c r="C2" s="64" t="s">
        <v>1488</v>
      </c>
      <c r="D2" s="119" t="s">
        <v>1491</v>
      </c>
      <c r="E2" s="94">
        <f>VLOOKUP(C2,'Короткий прайс'!A:B,2,0)</f>
        <v>65</v>
      </c>
      <c r="F2" s="46">
        <f t="shared" ref="F2:F4" si="0">ROUNDUP(E2*$J$1,0)</f>
        <v>845000</v>
      </c>
      <c r="G2" s="55"/>
      <c r="H2" s="48">
        <f t="shared" ref="H2:H4" si="1">G2*E2</f>
        <v>0</v>
      </c>
      <c r="I2" s="46">
        <f t="shared" ref="I2:I4" si="2">G2*F2</f>
        <v>0</v>
      </c>
      <c r="J2"/>
    </row>
    <row r="3" spans="1:10" ht="187.5">
      <c r="A3" s="3"/>
      <c r="B3" s="7"/>
      <c r="C3" s="64" t="s">
        <v>1489</v>
      </c>
      <c r="D3" s="119" t="s">
        <v>1492</v>
      </c>
      <c r="E3" s="94">
        <f>VLOOKUP(C3,'Короткий прайс'!A:B,2,0)</f>
        <v>85</v>
      </c>
      <c r="F3" s="46">
        <f t="shared" si="0"/>
        <v>1105000</v>
      </c>
      <c r="G3" s="55"/>
      <c r="H3" s="48">
        <f t="shared" si="1"/>
        <v>0</v>
      </c>
      <c r="I3" s="46">
        <f t="shared" si="2"/>
        <v>0</v>
      </c>
      <c r="J3"/>
    </row>
    <row r="4" spans="1:10" ht="109.5" customHeight="1">
      <c r="A4" s="3"/>
      <c r="B4" s="7"/>
      <c r="C4" s="64" t="s">
        <v>1490</v>
      </c>
      <c r="D4" s="119" t="s">
        <v>1493</v>
      </c>
      <c r="E4" s="94">
        <f>VLOOKUP(C4,'Короткий прайс'!A:B,2,0)</f>
        <v>25</v>
      </c>
      <c r="F4" s="46">
        <f t="shared" si="0"/>
        <v>325000</v>
      </c>
      <c r="G4" s="55"/>
      <c r="H4" s="48">
        <f t="shared" si="1"/>
        <v>0</v>
      </c>
      <c r="I4" s="46">
        <f t="shared" si="2"/>
        <v>0</v>
      </c>
      <c r="J4"/>
    </row>
    <row r="5" spans="1:10" ht="109.5" customHeight="1">
      <c r="A5" s="3"/>
      <c r="B5" s="7"/>
      <c r="C5" s="64" t="s">
        <v>1479</v>
      </c>
      <c r="D5" s="119" t="s">
        <v>1486</v>
      </c>
      <c r="E5" s="94">
        <f>VLOOKUP(C5,'Короткий прайс'!A:B,2,0)</f>
        <v>30</v>
      </c>
      <c r="F5" s="46">
        <f>ROUNDUP(E5*$J$1,0)</f>
        <v>390000</v>
      </c>
      <c r="G5" s="55"/>
      <c r="H5" s="48">
        <f>G5*E5</f>
        <v>0</v>
      </c>
      <c r="I5" s="46">
        <f>G5*F5</f>
        <v>0</v>
      </c>
      <c r="J5"/>
    </row>
    <row r="6" spans="1:10" ht="109.5" customHeight="1">
      <c r="A6" s="3"/>
      <c r="B6" s="10"/>
      <c r="C6" s="64" t="s">
        <v>1282</v>
      </c>
      <c r="D6" s="29" t="s">
        <v>1285</v>
      </c>
      <c r="E6" s="94">
        <f>VLOOKUP(C6,'Короткий прайс'!A:B,2,0)</f>
        <v>70</v>
      </c>
      <c r="F6" s="46">
        <f>ROUNDUP(E6*$J$1,0)</f>
        <v>910000</v>
      </c>
      <c r="G6" s="55"/>
      <c r="H6" s="48">
        <f>G6*E6</f>
        <v>0</v>
      </c>
      <c r="I6" s="46">
        <f>G6*F6</f>
        <v>0</v>
      </c>
      <c r="J6"/>
    </row>
    <row r="7" spans="1:10" ht="109.5" customHeight="1">
      <c r="A7" s="3"/>
      <c r="B7" s="7"/>
      <c r="C7" s="64" t="s">
        <v>1408</v>
      </c>
      <c r="D7" s="29" t="s">
        <v>1409</v>
      </c>
      <c r="E7" s="94">
        <f>VLOOKUP(C7,'Короткий прайс'!A:B,2,0)</f>
        <v>50</v>
      </c>
      <c r="F7" s="46">
        <f>ROUNDUP(E7*$J$1,0)</f>
        <v>650000</v>
      </c>
      <c r="G7" s="55"/>
      <c r="H7" s="48">
        <f>G7*E7</f>
        <v>0</v>
      </c>
      <c r="I7" s="46">
        <f>G7*F7</f>
        <v>0</v>
      </c>
      <c r="J7"/>
    </row>
    <row r="8" spans="1:10" ht="109.5" customHeight="1">
      <c r="A8" s="3"/>
      <c r="B8" s="10"/>
      <c r="C8" s="64" t="s">
        <v>1283</v>
      </c>
      <c r="D8" s="29" t="s">
        <v>1286</v>
      </c>
      <c r="E8" s="94">
        <f>VLOOKUP(C8,'Короткий прайс'!A:B,2,0)</f>
        <v>80</v>
      </c>
      <c r="F8" s="46">
        <f t="shared" ref="F8:F9" si="3">ROUNDUP(E8*$J$1,0)</f>
        <v>1040000</v>
      </c>
      <c r="G8" s="55"/>
      <c r="H8" s="48">
        <f t="shared" ref="H8:H9" si="4">G8*E8</f>
        <v>0</v>
      </c>
      <c r="I8" s="46">
        <f t="shared" ref="I8:I9" si="5">G8*F8</f>
        <v>0</v>
      </c>
      <c r="J8"/>
    </row>
    <row r="9" spans="1:10" ht="109.5" customHeight="1">
      <c r="A9" s="3"/>
      <c r="B9" s="10"/>
      <c r="C9" s="64" t="s">
        <v>1284</v>
      </c>
      <c r="D9" s="29" t="s">
        <v>1287</v>
      </c>
      <c r="E9" s="94">
        <f>VLOOKUP(C9,'Короткий прайс'!A:B,2,0)</f>
        <v>125</v>
      </c>
      <c r="F9" s="46">
        <f t="shared" si="3"/>
        <v>1625000</v>
      </c>
      <c r="G9" s="55"/>
      <c r="H9" s="48">
        <f t="shared" si="4"/>
        <v>0</v>
      </c>
      <c r="I9" s="46">
        <f t="shared" si="5"/>
        <v>0</v>
      </c>
      <c r="J9"/>
    </row>
    <row r="10" spans="1:10" ht="109.5" customHeight="1">
      <c r="A10" s="3"/>
      <c r="B10" s="7"/>
      <c r="C10" s="64" t="s">
        <v>1404</v>
      </c>
      <c r="D10" s="29" t="s">
        <v>1405</v>
      </c>
      <c r="E10" s="94">
        <f>VLOOKUP(C10,'Короткий прайс'!A:B,2,0)</f>
        <v>66</v>
      </c>
      <c r="F10" s="46">
        <f t="shared" ref="F10:F11" si="6">ROUNDUP(E10*$J$1,0)</f>
        <v>858000</v>
      </c>
      <c r="G10" s="55"/>
      <c r="H10" s="48">
        <f t="shared" ref="H10:H11" si="7">G10*E10</f>
        <v>0</v>
      </c>
      <c r="I10" s="46">
        <f t="shared" ref="I10:I11" si="8">G10*F10</f>
        <v>0</v>
      </c>
      <c r="J10"/>
    </row>
    <row r="11" spans="1:10" ht="109.5" customHeight="1">
      <c r="A11" s="3"/>
      <c r="B11" s="7"/>
      <c r="C11" s="64" t="s">
        <v>1406</v>
      </c>
      <c r="D11" s="29" t="s">
        <v>1407</v>
      </c>
      <c r="E11" s="94">
        <f>VLOOKUP(C11,'Короткий прайс'!A:B,2,0)</f>
        <v>110</v>
      </c>
      <c r="F11" s="46">
        <f t="shared" si="6"/>
        <v>1430000</v>
      </c>
      <c r="G11" s="55"/>
      <c r="H11" s="48">
        <f t="shared" si="7"/>
        <v>0</v>
      </c>
      <c r="I11" s="46">
        <f t="shared" si="8"/>
        <v>0</v>
      </c>
      <c r="J11"/>
    </row>
    <row r="12" spans="1:10" ht="148.5">
      <c r="A12" s="3"/>
      <c r="B12" s="10"/>
      <c r="C12" s="64" t="s">
        <v>1311</v>
      </c>
      <c r="D12" s="29" t="s">
        <v>1310</v>
      </c>
      <c r="E12" s="94">
        <f>VLOOKUP(C12,'Короткий прайс'!A:B,2,0)</f>
        <v>147</v>
      </c>
      <c r="F12" s="46">
        <f t="shared" ref="F12" si="9">ROUNDUP(E12*$J$1,0)</f>
        <v>1911000</v>
      </c>
      <c r="G12" s="55"/>
      <c r="H12" s="48">
        <f t="shared" ref="H12" si="10">G12*E12</f>
        <v>0</v>
      </c>
      <c r="I12" s="46">
        <f t="shared" ref="I12" si="11">G12*F12</f>
        <v>0</v>
      </c>
      <c r="J12"/>
    </row>
    <row r="13" spans="1:10" ht="150">
      <c r="A13" s="3"/>
      <c r="B13" s="7"/>
      <c r="C13" s="64" t="s">
        <v>1459</v>
      </c>
      <c r="D13" s="52" t="s">
        <v>1472</v>
      </c>
      <c r="E13" s="94">
        <f>VLOOKUP(C13,'Короткий прайс'!A:B,2,0)</f>
        <v>30</v>
      </c>
      <c r="F13" s="46">
        <f t="shared" ref="F13:F14" si="12">ROUNDUP(E13*$J$1,0)</f>
        <v>390000</v>
      </c>
      <c r="G13" s="55"/>
      <c r="H13" s="48">
        <f t="shared" ref="H13:H14" si="13">G13*E13</f>
        <v>0</v>
      </c>
      <c r="I13" s="46">
        <f t="shared" ref="I13:I14" si="14">G13*F13</f>
        <v>0</v>
      </c>
      <c r="J13"/>
    </row>
    <row r="14" spans="1:10" ht="90">
      <c r="A14" s="3"/>
      <c r="B14" s="7"/>
      <c r="C14" s="64" t="s">
        <v>1460</v>
      </c>
      <c r="D14" s="52" t="s">
        <v>1473</v>
      </c>
      <c r="E14" s="94">
        <f>VLOOKUP(C14,'Короткий прайс'!A:B,2,0)</f>
        <v>71</v>
      </c>
      <c r="F14" s="46">
        <f t="shared" si="12"/>
        <v>923000</v>
      </c>
      <c r="G14" s="55"/>
      <c r="H14" s="48">
        <f t="shared" si="13"/>
        <v>0</v>
      </c>
      <c r="I14" s="46">
        <f t="shared" si="14"/>
        <v>0</v>
      </c>
      <c r="J14"/>
    </row>
    <row r="15" spans="1:10" ht="79.150000000000006" customHeight="1">
      <c r="A15" s="3"/>
      <c r="B15" s="10"/>
      <c r="C15" s="64" t="s">
        <v>1440</v>
      </c>
      <c r="D15" s="29" t="s">
        <v>1447</v>
      </c>
      <c r="E15" s="94">
        <f>VLOOKUP(C15,'Короткий прайс'!A:B,2,0)</f>
        <v>20</v>
      </c>
      <c r="F15" s="46">
        <f t="shared" ref="F15:F18" si="15">ROUNDUP(E15*$J$1,0)</f>
        <v>260000</v>
      </c>
      <c r="G15" s="55"/>
      <c r="H15" s="48">
        <f t="shared" ref="H15:H18" si="16">G15*E15</f>
        <v>0</v>
      </c>
      <c r="I15" s="46">
        <f t="shared" ref="I15:I18" si="17">G15*F15</f>
        <v>0</v>
      </c>
      <c r="J15"/>
    </row>
    <row r="16" spans="1:10" ht="100.15" customHeight="1">
      <c r="A16" s="3"/>
      <c r="B16" s="10"/>
      <c r="C16" s="64" t="s">
        <v>1441</v>
      </c>
      <c r="D16" s="29" t="s">
        <v>1448</v>
      </c>
      <c r="E16" s="94">
        <f>VLOOKUP(C16,'Короткий прайс'!A:B,2,0)</f>
        <v>45</v>
      </c>
      <c r="F16" s="46">
        <f t="shared" si="15"/>
        <v>585000</v>
      </c>
      <c r="G16" s="55"/>
      <c r="H16" s="48">
        <f t="shared" si="16"/>
        <v>0</v>
      </c>
      <c r="I16" s="46">
        <f t="shared" si="17"/>
        <v>0</v>
      </c>
      <c r="J16"/>
    </row>
    <row r="17" spans="1:10" ht="106.15" customHeight="1">
      <c r="A17" s="3"/>
      <c r="B17" s="10"/>
      <c r="C17" s="64" t="s">
        <v>1442</v>
      </c>
      <c r="D17" s="29" t="s">
        <v>1449</v>
      </c>
      <c r="E17" s="94">
        <f>VLOOKUP(C17,'Короткий прайс'!A:B,2,0)</f>
        <v>100</v>
      </c>
      <c r="F17" s="46">
        <f t="shared" si="15"/>
        <v>1300000</v>
      </c>
      <c r="G17" s="55"/>
      <c r="H17" s="48">
        <f t="shared" si="16"/>
        <v>0</v>
      </c>
      <c r="I17" s="46">
        <f t="shared" si="17"/>
        <v>0</v>
      </c>
      <c r="J17"/>
    </row>
    <row r="18" spans="1:10" ht="148.5">
      <c r="A18" s="3"/>
      <c r="B18" s="10"/>
      <c r="C18" s="64" t="s">
        <v>1443</v>
      </c>
      <c r="D18" s="29" t="s">
        <v>1450</v>
      </c>
      <c r="E18" s="94">
        <f>VLOOKUP(C18,'Короткий прайс'!A:B,2,0)</f>
        <v>42</v>
      </c>
      <c r="F18" s="46">
        <f t="shared" si="15"/>
        <v>546000</v>
      </c>
      <c r="G18" s="55"/>
      <c r="H18" s="48">
        <f t="shared" si="16"/>
        <v>0</v>
      </c>
      <c r="I18" s="46">
        <f t="shared" si="17"/>
        <v>0</v>
      </c>
      <c r="J18"/>
    </row>
    <row r="19" spans="1:10" ht="109.5" customHeight="1">
      <c r="A19" s="3">
        <v>302600066</v>
      </c>
      <c r="B19" s="10"/>
      <c r="C19" s="64" t="s">
        <v>149</v>
      </c>
      <c r="D19" s="37" t="s">
        <v>526</v>
      </c>
      <c r="E19" s="115" t="str">
        <f>VLOOKUP(C19,'Короткий прайс'!A:B,2,0)</f>
        <v>По запросу</v>
      </c>
      <c r="F19" s="116" t="e">
        <f>ROUNDUP(E19*$J$1,0)</f>
        <v>#VALUE!</v>
      </c>
      <c r="G19" s="55"/>
      <c r="H19" s="48" t="e">
        <f>G19*E19</f>
        <v>#VALUE!</v>
      </c>
      <c r="I19" s="46" t="e">
        <f>G19*F19</f>
        <v>#VALUE!</v>
      </c>
      <c r="J19"/>
    </row>
    <row r="20" spans="1:10" ht="109.5" customHeight="1">
      <c r="A20" s="3"/>
      <c r="B20" s="10"/>
      <c r="C20" s="64" t="s">
        <v>741</v>
      </c>
      <c r="D20" s="20" t="s">
        <v>766</v>
      </c>
      <c r="E20" s="115" t="str">
        <f>VLOOKUP(C20,'Короткий прайс'!A:B,2,0)</f>
        <v>По запросу</v>
      </c>
      <c r="F20" s="116" t="e">
        <f t="shared" ref="F20:F79" si="18">ROUNDUP(E20*$J$1,0)</f>
        <v>#VALUE!</v>
      </c>
      <c r="G20" s="47"/>
      <c r="H20" s="48" t="e">
        <f t="shared" ref="H20:H66" si="19">G20*E20</f>
        <v>#VALUE!</v>
      </c>
      <c r="I20" s="46" t="e">
        <f t="shared" ref="I20:I66" si="20">G20*F20</f>
        <v>#VALUE!</v>
      </c>
      <c r="J20"/>
    </row>
    <row r="21" spans="1:10" ht="109.5" customHeight="1">
      <c r="A21" s="3"/>
      <c r="B21" s="10"/>
      <c r="C21" s="64" t="s">
        <v>742</v>
      </c>
      <c r="D21" s="20" t="s">
        <v>767</v>
      </c>
      <c r="E21" s="115" t="str">
        <f>VLOOKUP(C21,'Короткий прайс'!A:B,2,0)</f>
        <v>По запросу</v>
      </c>
      <c r="F21" s="116" t="e">
        <f t="shared" si="18"/>
        <v>#VALUE!</v>
      </c>
      <c r="G21" s="47"/>
      <c r="H21" s="48" t="e">
        <f t="shared" si="19"/>
        <v>#VALUE!</v>
      </c>
      <c r="I21" s="46" t="e">
        <f t="shared" si="20"/>
        <v>#VALUE!</v>
      </c>
      <c r="J21"/>
    </row>
    <row r="22" spans="1:10" ht="109.5" customHeight="1">
      <c r="A22" s="3"/>
      <c r="B22" s="10"/>
      <c r="C22" s="64" t="s">
        <v>743</v>
      </c>
      <c r="D22" s="20" t="s">
        <v>768</v>
      </c>
      <c r="E22" s="115" t="str">
        <f>VLOOKUP(C22,'Короткий прайс'!A:B,2,0)</f>
        <v>По запросу</v>
      </c>
      <c r="F22" s="116" t="e">
        <f t="shared" si="18"/>
        <v>#VALUE!</v>
      </c>
      <c r="G22" s="47"/>
      <c r="H22" s="48" t="e">
        <f t="shared" si="19"/>
        <v>#VALUE!</v>
      </c>
      <c r="I22" s="46" t="e">
        <f t="shared" si="20"/>
        <v>#VALUE!</v>
      </c>
      <c r="J22"/>
    </row>
    <row r="23" spans="1:10" ht="106.15" customHeight="1">
      <c r="A23" s="3">
        <v>301801291</v>
      </c>
      <c r="B23" s="10"/>
      <c r="C23" s="64" t="s">
        <v>73</v>
      </c>
      <c r="D23" s="20" t="s">
        <v>255</v>
      </c>
      <c r="E23" s="94">
        <f>VLOOKUP(C23,'Короткий прайс'!A:B,2,0)</f>
        <v>24</v>
      </c>
      <c r="F23" s="46">
        <f t="shared" si="18"/>
        <v>312000</v>
      </c>
      <c r="G23" s="47"/>
      <c r="H23" s="48">
        <f t="shared" si="19"/>
        <v>0</v>
      </c>
      <c r="I23" s="46">
        <f t="shared" si="20"/>
        <v>0</v>
      </c>
      <c r="J23"/>
    </row>
    <row r="24" spans="1:10" ht="135">
      <c r="A24" s="3"/>
      <c r="B24" s="10"/>
      <c r="C24" s="64" t="s">
        <v>1008</v>
      </c>
      <c r="D24" s="20" t="s">
        <v>1064</v>
      </c>
      <c r="E24" s="94">
        <f>VLOOKUP(C24,'Короткий прайс'!A:B,2,0)</f>
        <v>18</v>
      </c>
      <c r="F24" s="46">
        <f t="shared" si="18"/>
        <v>234000</v>
      </c>
      <c r="G24" s="47"/>
      <c r="H24" s="48">
        <f t="shared" ref="H24" si="21">G24*E24</f>
        <v>0</v>
      </c>
      <c r="I24" s="46">
        <f t="shared" ref="I24" si="22">G24*F24</f>
        <v>0</v>
      </c>
      <c r="J24"/>
    </row>
    <row r="25" spans="1:10" ht="106.15" customHeight="1">
      <c r="A25" s="3">
        <v>301801385</v>
      </c>
      <c r="B25" s="10"/>
      <c r="C25" s="64" t="s">
        <v>74</v>
      </c>
      <c r="D25" s="20" t="s">
        <v>256</v>
      </c>
      <c r="E25" s="94">
        <f>VLOOKUP(C25,'Короткий прайс'!A:B,2,0)</f>
        <v>8</v>
      </c>
      <c r="F25" s="46">
        <f t="shared" si="18"/>
        <v>104000</v>
      </c>
      <c r="G25" s="47"/>
      <c r="H25" s="48">
        <f t="shared" si="19"/>
        <v>0</v>
      </c>
      <c r="I25" s="46">
        <f t="shared" si="20"/>
        <v>0</v>
      </c>
      <c r="J25"/>
    </row>
    <row r="26" spans="1:10" ht="106.15" customHeight="1">
      <c r="A26" s="3"/>
      <c r="B26" s="10"/>
      <c r="C26" s="64" t="s">
        <v>959</v>
      </c>
      <c r="D26" s="20" t="s">
        <v>976</v>
      </c>
      <c r="E26" s="94">
        <f>VLOOKUP(C26,'Короткий прайс'!A:B,2,0)</f>
        <v>27</v>
      </c>
      <c r="F26" s="46">
        <f t="shared" si="18"/>
        <v>351000</v>
      </c>
      <c r="G26" s="47"/>
      <c r="H26" s="48">
        <f t="shared" ref="H26" si="23">G26*E26</f>
        <v>0</v>
      </c>
      <c r="I26" s="46">
        <f t="shared" ref="I26" si="24">G26*F26</f>
        <v>0</v>
      </c>
      <c r="J26"/>
    </row>
    <row r="27" spans="1:10" ht="106.15" customHeight="1">
      <c r="A27" s="3">
        <v>301801293</v>
      </c>
      <c r="B27" s="10"/>
      <c r="C27" s="64" t="s">
        <v>75</v>
      </c>
      <c r="D27" s="20" t="s">
        <v>257</v>
      </c>
      <c r="E27" s="94">
        <f>VLOOKUP(C27,'Короткий прайс'!A:B,2,0)</f>
        <v>44</v>
      </c>
      <c r="F27" s="46">
        <f t="shared" si="18"/>
        <v>572000</v>
      </c>
      <c r="G27" s="47"/>
      <c r="H27" s="48">
        <f t="shared" si="19"/>
        <v>0</v>
      </c>
      <c r="I27" s="46">
        <f t="shared" si="20"/>
        <v>0</v>
      </c>
      <c r="J27"/>
    </row>
    <row r="28" spans="1:10" ht="106.15" customHeight="1">
      <c r="A28" s="3">
        <v>301801717</v>
      </c>
      <c r="B28" s="10"/>
      <c r="C28" s="64" t="s">
        <v>613</v>
      </c>
      <c r="D28" s="20" t="s">
        <v>636</v>
      </c>
      <c r="E28" s="94">
        <f>VLOOKUP(C28,'Короткий прайс'!A:B,2,0)</f>
        <v>55</v>
      </c>
      <c r="F28" s="46">
        <f t="shared" si="18"/>
        <v>715000</v>
      </c>
      <c r="G28" s="47"/>
      <c r="H28" s="48">
        <f t="shared" si="19"/>
        <v>0</v>
      </c>
      <c r="I28" s="46">
        <f t="shared" si="20"/>
        <v>0</v>
      </c>
      <c r="J28"/>
    </row>
    <row r="29" spans="1:10" ht="106.15" customHeight="1">
      <c r="A29" s="3">
        <v>301801346</v>
      </c>
      <c r="B29" s="10"/>
      <c r="C29" s="64" t="s">
        <v>76</v>
      </c>
      <c r="D29" s="20" t="s">
        <v>258</v>
      </c>
      <c r="E29" s="94">
        <f>VLOOKUP(C29,'Короткий прайс'!A:B,2,0)</f>
        <v>75</v>
      </c>
      <c r="F29" s="46">
        <f t="shared" si="18"/>
        <v>975000</v>
      </c>
      <c r="G29" s="47"/>
      <c r="H29" s="48">
        <f t="shared" si="19"/>
        <v>0</v>
      </c>
      <c r="I29" s="46">
        <f t="shared" si="20"/>
        <v>0</v>
      </c>
      <c r="J29"/>
    </row>
    <row r="30" spans="1:10" ht="106.15" customHeight="1">
      <c r="A30" s="3">
        <v>301801296</v>
      </c>
      <c r="B30" s="10"/>
      <c r="C30" s="64" t="s">
        <v>77</v>
      </c>
      <c r="D30" s="20" t="s">
        <v>259</v>
      </c>
      <c r="E30" s="94">
        <f>VLOOKUP(C30,'Короткий прайс'!A:B,2,0)</f>
        <v>130</v>
      </c>
      <c r="F30" s="46">
        <f t="shared" si="18"/>
        <v>1690000</v>
      </c>
      <c r="G30" s="47"/>
      <c r="H30" s="48">
        <f t="shared" si="19"/>
        <v>0</v>
      </c>
      <c r="I30" s="46">
        <f t="shared" si="20"/>
        <v>0</v>
      </c>
      <c r="J30"/>
    </row>
    <row r="31" spans="1:10" ht="106.15" customHeight="1">
      <c r="A31" s="3"/>
      <c r="B31" s="10"/>
      <c r="C31" s="64" t="s">
        <v>702</v>
      </c>
      <c r="D31" s="20" t="s">
        <v>703</v>
      </c>
      <c r="E31" s="94">
        <f>VLOOKUP(C31,'Короткий прайс'!A:B,2,0)</f>
        <v>150</v>
      </c>
      <c r="F31" s="46">
        <f t="shared" si="18"/>
        <v>1950000</v>
      </c>
      <c r="G31" s="47"/>
      <c r="H31" s="48">
        <f t="shared" si="19"/>
        <v>0</v>
      </c>
      <c r="I31" s="46">
        <f t="shared" si="20"/>
        <v>0</v>
      </c>
      <c r="J31"/>
    </row>
    <row r="32" spans="1:10" ht="121.5">
      <c r="A32" s="74"/>
      <c r="B32" s="10"/>
      <c r="C32" s="64" t="s">
        <v>826</v>
      </c>
      <c r="D32" s="20" t="s">
        <v>883</v>
      </c>
      <c r="E32" s="94">
        <f>VLOOKUP(C32,'Короткий прайс'!A:B,2,0)</f>
        <v>33</v>
      </c>
      <c r="F32" s="46">
        <f t="shared" si="18"/>
        <v>429000</v>
      </c>
      <c r="G32" s="47"/>
      <c r="H32" s="48">
        <f t="shared" si="19"/>
        <v>0</v>
      </c>
      <c r="I32" s="46">
        <f t="shared" si="20"/>
        <v>0</v>
      </c>
      <c r="J32"/>
    </row>
    <row r="33" spans="1:10" ht="106.15" customHeight="1">
      <c r="A33" s="3">
        <v>301802030</v>
      </c>
      <c r="B33" s="10"/>
      <c r="C33" s="64" t="s">
        <v>373</v>
      </c>
      <c r="D33" s="20" t="s">
        <v>527</v>
      </c>
      <c r="E33" s="94">
        <f>VLOOKUP(C33,'Короткий прайс'!A:B,2,0)</f>
        <v>250</v>
      </c>
      <c r="F33" s="46">
        <f t="shared" si="18"/>
        <v>3250000</v>
      </c>
      <c r="G33" s="47"/>
      <c r="H33" s="48">
        <f t="shared" si="19"/>
        <v>0</v>
      </c>
      <c r="I33" s="46">
        <f t="shared" si="20"/>
        <v>0</v>
      </c>
      <c r="J33"/>
    </row>
    <row r="34" spans="1:10" ht="148.5">
      <c r="A34" s="3"/>
      <c r="B34" s="7"/>
      <c r="C34" s="64" t="s">
        <v>1384</v>
      </c>
      <c r="D34" s="20" t="s">
        <v>1389</v>
      </c>
      <c r="E34" s="94">
        <f>VLOOKUP(C34,'Короткий прайс'!A:B,2,0)</f>
        <v>358</v>
      </c>
      <c r="F34" s="46">
        <f t="shared" ref="F34" si="25">ROUNDUP(E34*$J$1,0)</f>
        <v>4654000</v>
      </c>
      <c r="G34" s="47"/>
      <c r="H34" s="48">
        <f t="shared" ref="H34" si="26">G34*E34</f>
        <v>0</v>
      </c>
      <c r="I34" s="46">
        <f t="shared" ref="I34" si="27">G34*F34</f>
        <v>0</v>
      </c>
      <c r="J34"/>
    </row>
    <row r="35" spans="1:10" ht="106.15" customHeight="1">
      <c r="A35" s="74">
        <v>301802312</v>
      </c>
      <c r="B35" s="10"/>
      <c r="C35" s="64" t="s">
        <v>607</v>
      </c>
      <c r="D35" s="20" t="s">
        <v>623</v>
      </c>
      <c r="E35" s="94">
        <f>VLOOKUP(C35,'Короткий прайс'!A:B,2,0)</f>
        <v>330</v>
      </c>
      <c r="F35" s="46">
        <f t="shared" si="18"/>
        <v>4290000</v>
      </c>
      <c r="G35" s="47"/>
      <c r="H35" s="48">
        <f t="shared" si="19"/>
        <v>0</v>
      </c>
      <c r="I35" s="46">
        <f t="shared" si="20"/>
        <v>0</v>
      </c>
      <c r="J35"/>
    </row>
    <row r="36" spans="1:10" ht="106.15" customHeight="1">
      <c r="A36" s="3">
        <v>301802313</v>
      </c>
      <c r="B36" s="10"/>
      <c r="C36" s="64" t="s">
        <v>352</v>
      </c>
      <c r="D36" s="20" t="s">
        <v>528</v>
      </c>
      <c r="E36" s="94">
        <f>VLOOKUP(C36,'Короткий прайс'!A:B,2,0)</f>
        <v>706</v>
      </c>
      <c r="F36" s="46">
        <f t="shared" si="18"/>
        <v>9178000</v>
      </c>
      <c r="G36" s="47"/>
      <c r="H36" s="48">
        <f t="shared" si="19"/>
        <v>0</v>
      </c>
      <c r="I36" s="46">
        <f t="shared" si="20"/>
        <v>0</v>
      </c>
      <c r="J36"/>
    </row>
    <row r="37" spans="1:10" ht="106.15" customHeight="1">
      <c r="A37" s="3"/>
      <c r="B37" s="10"/>
      <c r="C37" s="64" t="s">
        <v>785</v>
      </c>
      <c r="D37" s="20" t="s">
        <v>789</v>
      </c>
      <c r="E37" s="94">
        <f>VLOOKUP(C37,'Короткий прайс'!A:B,2,0)</f>
        <v>47</v>
      </c>
      <c r="F37" s="46">
        <f t="shared" si="18"/>
        <v>611000</v>
      </c>
      <c r="G37" s="47"/>
      <c r="H37" s="48">
        <f t="shared" si="19"/>
        <v>0</v>
      </c>
      <c r="I37" s="46">
        <f t="shared" si="20"/>
        <v>0</v>
      </c>
      <c r="J37"/>
    </row>
    <row r="38" spans="1:10" ht="106.15" customHeight="1">
      <c r="A38" s="3">
        <v>301801423</v>
      </c>
      <c r="B38" s="10"/>
      <c r="C38" s="64" t="s">
        <v>617</v>
      </c>
      <c r="D38" s="20" t="s">
        <v>637</v>
      </c>
      <c r="E38" s="94">
        <f>VLOOKUP(C38,'Короткий прайс'!A:B,2,0)</f>
        <v>55</v>
      </c>
      <c r="F38" s="46">
        <f t="shared" si="18"/>
        <v>715000</v>
      </c>
      <c r="G38" s="47"/>
      <c r="H38" s="48">
        <f t="shared" si="19"/>
        <v>0</v>
      </c>
      <c r="I38" s="46">
        <f t="shared" si="20"/>
        <v>0</v>
      </c>
      <c r="J38"/>
    </row>
    <row r="39" spans="1:10" ht="106.15" customHeight="1">
      <c r="A39" s="74">
        <v>301801516</v>
      </c>
      <c r="B39" s="10"/>
      <c r="C39" s="64" t="s">
        <v>614</v>
      </c>
      <c r="D39" s="20" t="s">
        <v>638</v>
      </c>
      <c r="E39" s="94">
        <f>VLOOKUP(C39,'Короткий прайс'!A:B,2,0)</f>
        <v>230</v>
      </c>
      <c r="F39" s="46">
        <f t="shared" si="18"/>
        <v>2990000</v>
      </c>
      <c r="G39" s="47"/>
      <c r="H39" s="48">
        <f t="shared" si="19"/>
        <v>0</v>
      </c>
      <c r="I39" s="46">
        <f t="shared" si="20"/>
        <v>0</v>
      </c>
      <c r="J39"/>
    </row>
    <row r="40" spans="1:10" ht="106.15" customHeight="1">
      <c r="A40" s="74"/>
      <c r="B40" s="10"/>
      <c r="C40" s="64" t="s">
        <v>712</v>
      </c>
      <c r="D40" s="20" t="s">
        <v>713</v>
      </c>
      <c r="E40" s="94">
        <f>VLOOKUP(C40,'Короткий прайс'!A:B,2,0)</f>
        <v>270</v>
      </c>
      <c r="F40" s="46">
        <f t="shared" si="18"/>
        <v>3510000</v>
      </c>
      <c r="G40" s="47"/>
      <c r="H40" s="48">
        <f t="shared" si="19"/>
        <v>0</v>
      </c>
      <c r="I40" s="46">
        <f t="shared" si="20"/>
        <v>0</v>
      </c>
      <c r="J40"/>
    </row>
    <row r="41" spans="1:10" ht="106.15" customHeight="1">
      <c r="A41" s="74"/>
      <c r="B41" s="10"/>
      <c r="C41" s="64" t="s">
        <v>696</v>
      </c>
      <c r="D41" s="20" t="s">
        <v>697</v>
      </c>
      <c r="E41" s="94">
        <f>VLOOKUP(C41,'Короткий прайс'!A:B,2,0)</f>
        <v>316</v>
      </c>
      <c r="F41" s="46">
        <f t="shared" si="18"/>
        <v>4108000</v>
      </c>
      <c r="G41" s="47"/>
      <c r="H41" s="48">
        <f t="shared" si="19"/>
        <v>0</v>
      </c>
      <c r="I41" s="46">
        <f t="shared" si="20"/>
        <v>0</v>
      </c>
      <c r="J41"/>
    </row>
    <row r="42" spans="1:10" ht="106.15" customHeight="1">
      <c r="A42" s="3">
        <v>301801386</v>
      </c>
      <c r="B42" s="10"/>
      <c r="C42" s="64" t="s">
        <v>78</v>
      </c>
      <c r="D42" s="20" t="s">
        <v>260</v>
      </c>
      <c r="E42" s="94">
        <f>VLOOKUP(C42,'Короткий прайс'!A:B,2,0)</f>
        <v>19</v>
      </c>
      <c r="F42" s="46">
        <f t="shared" si="18"/>
        <v>247000</v>
      </c>
      <c r="G42" s="47"/>
      <c r="H42" s="48">
        <f t="shared" si="19"/>
        <v>0</v>
      </c>
      <c r="I42" s="46">
        <f t="shared" si="20"/>
        <v>0</v>
      </c>
      <c r="J42"/>
    </row>
    <row r="43" spans="1:10" ht="106.15" customHeight="1">
      <c r="A43" s="3">
        <v>301801604</v>
      </c>
      <c r="B43" s="10"/>
      <c r="C43" s="64" t="s">
        <v>374</v>
      </c>
      <c r="D43" s="20" t="s">
        <v>529</v>
      </c>
      <c r="E43" s="94">
        <f>VLOOKUP(C43,'Короткий прайс'!A:B,2,0)</f>
        <v>117</v>
      </c>
      <c r="F43" s="46">
        <f t="shared" si="18"/>
        <v>1521000</v>
      </c>
      <c r="G43" s="47"/>
      <c r="H43" s="48">
        <f t="shared" si="19"/>
        <v>0</v>
      </c>
      <c r="I43" s="46">
        <f t="shared" si="20"/>
        <v>0</v>
      </c>
      <c r="J43"/>
    </row>
    <row r="44" spans="1:10" ht="106.15" customHeight="1">
      <c r="A44" s="3">
        <v>301802015</v>
      </c>
      <c r="B44" s="10"/>
      <c r="C44" s="64" t="s">
        <v>558</v>
      </c>
      <c r="D44" s="20" t="s">
        <v>563</v>
      </c>
      <c r="E44" s="94">
        <f>VLOOKUP(C44,'Короткий прайс'!A:B,2,0)</f>
        <v>140</v>
      </c>
      <c r="F44" s="46">
        <f t="shared" si="18"/>
        <v>1820000</v>
      </c>
      <c r="G44" s="47"/>
      <c r="H44" s="48">
        <f t="shared" si="19"/>
        <v>0</v>
      </c>
      <c r="I44" s="46">
        <f t="shared" si="20"/>
        <v>0</v>
      </c>
      <c r="J44"/>
    </row>
    <row r="45" spans="1:10" ht="162">
      <c r="A45" s="3"/>
      <c r="B45" s="10"/>
      <c r="C45" s="64" t="s">
        <v>1113</v>
      </c>
      <c r="D45" s="20" t="s">
        <v>1124</v>
      </c>
      <c r="E45" s="94" t="str">
        <f>VLOOKUP(C45,'Короткий прайс'!A:B,2,0)</f>
        <v>По запросу</v>
      </c>
      <c r="F45" s="46" t="e">
        <f t="shared" si="18"/>
        <v>#VALUE!</v>
      </c>
      <c r="G45" s="47"/>
      <c r="H45" s="48" t="e">
        <f t="shared" ref="H45" si="28">G45*E45</f>
        <v>#VALUE!</v>
      </c>
      <c r="I45" s="46" t="e">
        <f t="shared" ref="I45" si="29">G45*F45</f>
        <v>#VALUE!</v>
      </c>
      <c r="J45"/>
    </row>
    <row r="46" spans="1:10" ht="106.15" customHeight="1">
      <c r="A46" s="3">
        <v>303500921</v>
      </c>
      <c r="B46" s="10"/>
      <c r="C46" s="64" t="s">
        <v>79</v>
      </c>
      <c r="D46" s="20" t="s">
        <v>261</v>
      </c>
      <c r="E46" s="94" t="str">
        <f>VLOOKUP(C46,'Короткий прайс'!A:B,2,0)</f>
        <v>По запросу</v>
      </c>
      <c r="F46" s="46" t="e">
        <f t="shared" si="18"/>
        <v>#VALUE!</v>
      </c>
      <c r="G46" s="47"/>
      <c r="H46" s="48" t="e">
        <f t="shared" si="19"/>
        <v>#VALUE!</v>
      </c>
      <c r="I46" s="46" t="e">
        <f t="shared" si="20"/>
        <v>#VALUE!</v>
      </c>
      <c r="J46"/>
    </row>
    <row r="47" spans="1:10" ht="106.15" customHeight="1">
      <c r="A47" s="3"/>
      <c r="B47" s="10"/>
      <c r="C47" s="64" t="s">
        <v>857</v>
      </c>
      <c r="D47" s="20" t="s">
        <v>888</v>
      </c>
      <c r="E47" s="94">
        <f>VLOOKUP(C47,'Короткий прайс'!A:B,2,0)</f>
        <v>15</v>
      </c>
      <c r="F47" s="46">
        <f t="shared" si="18"/>
        <v>195000</v>
      </c>
      <c r="G47" s="47"/>
      <c r="H47" s="48">
        <f t="shared" si="19"/>
        <v>0</v>
      </c>
      <c r="I47" s="46">
        <f t="shared" si="20"/>
        <v>0</v>
      </c>
      <c r="J47"/>
    </row>
    <row r="48" spans="1:10" ht="106.15" customHeight="1">
      <c r="A48" s="3"/>
      <c r="B48" s="10"/>
      <c r="C48" s="64" t="s">
        <v>858</v>
      </c>
      <c r="D48" s="20" t="s">
        <v>889</v>
      </c>
      <c r="E48" s="94">
        <f>VLOOKUP(C48,'Короткий прайс'!A:B,2,0)</f>
        <v>19</v>
      </c>
      <c r="F48" s="46">
        <f t="shared" si="18"/>
        <v>247000</v>
      </c>
      <c r="G48" s="47"/>
      <c r="H48" s="48">
        <f t="shared" si="19"/>
        <v>0</v>
      </c>
      <c r="I48" s="46">
        <f t="shared" si="20"/>
        <v>0</v>
      </c>
      <c r="J48"/>
    </row>
    <row r="49" spans="1:10" ht="106.15" customHeight="1">
      <c r="A49" s="3"/>
      <c r="B49" s="10"/>
      <c r="C49" s="64" t="s">
        <v>966</v>
      </c>
      <c r="D49" s="20" t="s">
        <v>979</v>
      </c>
      <c r="E49" s="94">
        <f>VLOOKUP(C49,'Короткий прайс'!A:B,2,0)</f>
        <v>58</v>
      </c>
      <c r="F49" s="46">
        <f t="shared" si="18"/>
        <v>754000</v>
      </c>
      <c r="G49" s="47"/>
      <c r="H49" s="48">
        <f t="shared" ref="H49:H50" si="30">G49*E49</f>
        <v>0</v>
      </c>
      <c r="I49" s="46">
        <f t="shared" ref="I49:I50" si="31">G49*F49</f>
        <v>0</v>
      </c>
      <c r="J49"/>
    </row>
    <row r="50" spans="1:10" ht="106.15" customHeight="1">
      <c r="A50" s="3"/>
      <c r="B50" s="10"/>
      <c r="C50" s="64" t="s">
        <v>967</v>
      </c>
      <c r="D50" s="20" t="s">
        <v>980</v>
      </c>
      <c r="E50" s="94">
        <f>VLOOKUP(C50,'Короткий прайс'!A:B,2,0)</f>
        <v>74</v>
      </c>
      <c r="F50" s="46">
        <f t="shared" si="18"/>
        <v>962000</v>
      </c>
      <c r="G50" s="47"/>
      <c r="H50" s="48">
        <f t="shared" si="30"/>
        <v>0</v>
      </c>
      <c r="I50" s="46">
        <f t="shared" si="31"/>
        <v>0</v>
      </c>
      <c r="J50"/>
    </row>
    <row r="51" spans="1:10" ht="106.15" customHeight="1">
      <c r="A51" s="3"/>
      <c r="B51"/>
      <c r="C51" s="52" t="s">
        <v>593</v>
      </c>
      <c r="D51" s="20" t="s">
        <v>602</v>
      </c>
      <c r="E51" s="94">
        <f>VLOOKUP(C51,'Короткий прайс'!A:B,2,0)</f>
        <v>19</v>
      </c>
      <c r="F51" s="46">
        <f t="shared" si="18"/>
        <v>247000</v>
      </c>
      <c r="G51" s="47"/>
      <c r="H51" s="48">
        <f t="shared" si="19"/>
        <v>0</v>
      </c>
      <c r="I51" s="46">
        <f t="shared" si="20"/>
        <v>0</v>
      </c>
      <c r="J51"/>
    </row>
    <row r="52" spans="1:10" ht="106.15" customHeight="1">
      <c r="A52" s="3"/>
      <c r="B52" s="10"/>
      <c r="C52" s="52" t="s">
        <v>592</v>
      </c>
      <c r="D52" s="20" t="s">
        <v>601</v>
      </c>
      <c r="E52" s="94">
        <f>VLOOKUP(C52,'Короткий прайс'!A:B,2,0)</f>
        <v>13</v>
      </c>
      <c r="F52" s="46">
        <f t="shared" si="18"/>
        <v>169000</v>
      </c>
      <c r="G52" s="47"/>
      <c r="H52" s="48">
        <f t="shared" si="19"/>
        <v>0</v>
      </c>
      <c r="I52" s="46">
        <f t="shared" si="20"/>
        <v>0</v>
      </c>
      <c r="J52"/>
    </row>
    <row r="53" spans="1:10" ht="106.15" customHeight="1">
      <c r="A53" s="3"/>
      <c r="B53" s="10"/>
      <c r="C53" s="52" t="s">
        <v>594</v>
      </c>
      <c r="D53" s="20" t="s">
        <v>600</v>
      </c>
      <c r="E53" s="94">
        <f>VLOOKUP(C53,'Короткий прайс'!A:B,2,0)</f>
        <v>25</v>
      </c>
      <c r="F53" s="46">
        <f t="shared" si="18"/>
        <v>325000</v>
      </c>
      <c r="G53" s="47"/>
      <c r="H53" s="48">
        <f t="shared" si="19"/>
        <v>0</v>
      </c>
      <c r="I53" s="46">
        <f t="shared" si="20"/>
        <v>0</v>
      </c>
      <c r="J53"/>
    </row>
    <row r="54" spans="1:10" ht="106.15" customHeight="1">
      <c r="A54" s="3"/>
      <c r="B54" s="10"/>
      <c r="C54" s="52" t="s">
        <v>591</v>
      </c>
      <c r="D54" s="20" t="s">
        <v>603</v>
      </c>
      <c r="E54" s="94">
        <f>VLOOKUP(C54,'Короткий прайс'!A:B,2,0)</f>
        <v>18</v>
      </c>
      <c r="F54" s="46">
        <f t="shared" si="18"/>
        <v>234000</v>
      </c>
      <c r="G54" s="47"/>
      <c r="H54" s="48">
        <f t="shared" si="19"/>
        <v>0</v>
      </c>
      <c r="I54" s="46">
        <f t="shared" si="20"/>
        <v>0</v>
      </c>
      <c r="J54"/>
    </row>
    <row r="55" spans="1:10" ht="106.15" customHeight="1">
      <c r="A55" s="3"/>
      <c r="B55" s="10"/>
      <c r="C55" s="52" t="s">
        <v>1117</v>
      </c>
      <c r="D55" s="20"/>
      <c r="E55" s="94">
        <f>VLOOKUP(C55,'Короткий прайс'!A:B,2,0)</f>
        <v>5</v>
      </c>
      <c r="F55" s="46">
        <f t="shared" si="18"/>
        <v>65000</v>
      </c>
      <c r="G55" s="47"/>
      <c r="H55" s="48">
        <f t="shared" ref="H55" si="32">G55*E55</f>
        <v>0</v>
      </c>
      <c r="I55" s="46">
        <f t="shared" ref="I55" si="33">G55*F55</f>
        <v>0</v>
      </c>
      <c r="J55"/>
    </row>
    <row r="56" spans="1:10" ht="106.15" customHeight="1">
      <c r="A56" s="3"/>
      <c r="B56" s="10"/>
      <c r="C56" s="52" t="s">
        <v>968</v>
      </c>
      <c r="D56" s="20" t="s">
        <v>974</v>
      </c>
      <c r="E56" s="94">
        <f>VLOOKUP(C56,'Короткий прайс'!A:B,2,0)</f>
        <v>69</v>
      </c>
      <c r="F56" s="46">
        <f t="shared" si="18"/>
        <v>897000</v>
      </c>
      <c r="G56" s="47"/>
      <c r="H56" s="48">
        <f t="shared" ref="H56:H57" si="34">G56*E56</f>
        <v>0</v>
      </c>
      <c r="I56" s="46">
        <f t="shared" ref="I56:I57" si="35">G56*F56</f>
        <v>0</v>
      </c>
      <c r="J56"/>
    </row>
    <row r="57" spans="1:10" ht="106.15" customHeight="1">
      <c r="A57" s="3"/>
      <c r="B57" s="10"/>
      <c r="C57" s="52" t="s">
        <v>969</v>
      </c>
      <c r="D57" s="20" t="s">
        <v>975</v>
      </c>
      <c r="E57" s="94">
        <f>VLOOKUP(C57,'Короткий прайс'!A:B,2,0)</f>
        <v>84</v>
      </c>
      <c r="F57" s="46">
        <f t="shared" si="18"/>
        <v>1092000</v>
      </c>
      <c r="G57" s="47"/>
      <c r="H57" s="48">
        <f t="shared" si="34"/>
        <v>0</v>
      </c>
      <c r="I57" s="46">
        <f t="shared" si="35"/>
        <v>0</v>
      </c>
      <c r="J57"/>
    </row>
    <row r="58" spans="1:10" ht="106.15" customHeight="1">
      <c r="A58" s="3"/>
      <c r="B58" s="10"/>
      <c r="C58" s="52" t="s">
        <v>122</v>
      </c>
      <c r="D58" s="20" t="s">
        <v>530</v>
      </c>
      <c r="E58" s="94">
        <f>VLOOKUP(C58,'Короткий прайс'!A:B,2,0)</f>
        <v>8</v>
      </c>
      <c r="F58" s="46">
        <f t="shared" si="18"/>
        <v>104000</v>
      </c>
      <c r="G58" s="47"/>
      <c r="H58" s="48">
        <f t="shared" si="19"/>
        <v>0</v>
      </c>
      <c r="I58" s="46">
        <f t="shared" si="20"/>
        <v>0</v>
      </c>
      <c r="J58"/>
    </row>
    <row r="59" spans="1:10" s="2" customFormat="1" ht="84.75" customHeight="1">
      <c r="A59" s="3"/>
      <c r="B59" s="17"/>
      <c r="C59" s="19" t="s">
        <v>195</v>
      </c>
      <c r="D59" s="3"/>
      <c r="E59" s="94">
        <f>VLOOKUP(C59,'Короткий прайс'!A:B,2,0)</f>
        <v>36</v>
      </c>
      <c r="F59" s="46">
        <f t="shared" si="18"/>
        <v>468000</v>
      </c>
      <c r="G59" s="47"/>
      <c r="H59" s="48">
        <f t="shared" si="19"/>
        <v>0</v>
      </c>
      <c r="I59" s="46">
        <f t="shared" si="20"/>
        <v>0</v>
      </c>
      <c r="J59"/>
    </row>
    <row r="60" spans="1:10" s="2" customFormat="1" ht="84.75" customHeight="1">
      <c r="A60" s="3"/>
      <c r="B60" s="17"/>
      <c r="C60" s="19" t="s">
        <v>1041</v>
      </c>
      <c r="D60" s="3"/>
      <c r="E60" s="94">
        <f>VLOOKUP(C60,'Короткий прайс'!A:B,2,0)</f>
        <v>28</v>
      </c>
      <c r="F60" s="46">
        <f t="shared" si="18"/>
        <v>364000</v>
      </c>
      <c r="G60" s="47"/>
      <c r="H60" s="48">
        <f t="shared" si="19"/>
        <v>0</v>
      </c>
      <c r="I60" s="46">
        <f t="shared" si="20"/>
        <v>0</v>
      </c>
      <c r="J60"/>
    </row>
    <row r="61" spans="1:10" s="2" customFormat="1" ht="84.75" customHeight="1">
      <c r="A61" s="3"/>
      <c r="B61" s="17"/>
      <c r="C61" s="86" t="s">
        <v>970</v>
      </c>
      <c r="D61" s="3"/>
      <c r="E61" s="94">
        <f>VLOOKUP(C61,'Короткий прайс'!A:B,2,0)</f>
        <v>24.5</v>
      </c>
      <c r="F61" s="46">
        <f t="shared" si="18"/>
        <v>318500</v>
      </c>
      <c r="G61" s="47"/>
      <c r="H61" s="48">
        <f t="shared" ref="H61" si="36">G61*E61</f>
        <v>0</v>
      </c>
      <c r="I61" s="46">
        <f t="shared" ref="I61" si="37">G61*F61</f>
        <v>0</v>
      </c>
      <c r="J61"/>
    </row>
    <row r="62" spans="1:10" s="2" customFormat="1" ht="103.9" customHeight="1">
      <c r="A62" s="3"/>
      <c r="B62" s="17"/>
      <c r="C62" s="86" t="s">
        <v>1040</v>
      </c>
      <c r="D62" s="8" t="s">
        <v>978</v>
      </c>
      <c r="E62" s="94">
        <f>VLOOKUP(C62,'Короткий прайс'!A:B,2,0)</f>
        <v>150</v>
      </c>
      <c r="F62" s="46">
        <f t="shared" si="18"/>
        <v>1950000</v>
      </c>
      <c r="G62" s="47"/>
      <c r="H62" s="48">
        <f t="shared" ref="H62" si="38">G62*E62</f>
        <v>0</v>
      </c>
      <c r="I62" s="46">
        <f t="shared" ref="I62" si="39">G62*F62</f>
        <v>0</v>
      </c>
      <c r="J62"/>
    </row>
    <row r="63" spans="1:10" ht="409.5">
      <c r="A63" s="3"/>
      <c r="B63" s="17"/>
      <c r="C63" s="19" t="s">
        <v>641</v>
      </c>
      <c r="D63" s="20" t="s">
        <v>642</v>
      </c>
      <c r="E63" s="94">
        <f>VLOOKUP(C63,'Короткий прайс'!A:B,2,0)</f>
        <v>137</v>
      </c>
      <c r="F63" s="46">
        <f t="shared" si="18"/>
        <v>1781000</v>
      </c>
      <c r="G63" s="47"/>
      <c r="H63" s="48">
        <f t="shared" si="19"/>
        <v>0</v>
      </c>
      <c r="I63" s="46">
        <f t="shared" si="20"/>
        <v>0</v>
      </c>
      <c r="J63"/>
    </row>
    <row r="64" spans="1:10" ht="113.5" customHeight="1">
      <c r="A64" s="3"/>
      <c r="B64" s="17"/>
      <c r="C64" s="84" t="s">
        <v>935</v>
      </c>
      <c r="D64" s="20" t="s">
        <v>936</v>
      </c>
      <c r="E64" s="94">
        <f>VLOOKUP(C64,'Короткий прайс'!A:B,2,0)</f>
        <v>63</v>
      </c>
      <c r="F64" s="46">
        <f t="shared" si="18"/>
        <v>819000</v>
      </c>
      <c r="G64" s="47"/>
      <c r="H64" s="48">
        <f t="shared" ref="H64" si="40">G64*E64</f>
        <v>0</v>
      </c>
      <c r="I64" s="46">
        <f t="shared" ref="I64" si="41">G64*F64</f>
        <v>0</v>
      </c>
      <c r="J64"/>
    </row>
    <row r="65" spans="1:10" ht="106.15" customHeight="1">
      <c r="A65" s="3"/>
      <c r="B65" s="10"/>
      <c r="C65" s="19" t="s">
        <v>653</v>
      </c>
      <c r="D65" s="20"/>
      <c r="E65" s="94">
        <f>VLOOKUP(C65,'Короткий прайс'!A:B,2,0)</f>
        <v>82</v>
      </c>
      <c r="F65" s="46">
        <f t="shared" si="18"/>
        <v>1066000</v>
      </c>
      <c r="G65" s="47"/>
      <c r="H65" s="48">
        <f t="shared" si="19"/>
        <v>0</v>
      </c>
      <c r="I65" s="46">
        <f t="shared" si="20"/>
        <v>0</v>
      </c>
      <c r="J65"/>
    </row>
    <row r="66" spans="1:10" ht="106.15" customHeight="1">
      <c r="A66" s="3"/>
      <c r="B66" s="10"/>
      <c r="C66" s="19" t="s">
        <v>654</v>
      </c>
      <c r="D66" s="20"/>
      <c r="E66" s="94">
        <f>VLOOKUP(C66,'Короткий прайс'!A:B,2,0)</f>
        <v>73</v>
      </c>
      <c r="F66" s="46">
        <f t="shared" si="18"/>
        <v>949000</v>
      </c>
      <c r="G66" s="47"/>
      <c r="H66" s="48">
        <f t="shared" si="19"/>
        <v>0</v>
      </c>
      <c r="I66" s="46">
        <f t="shared" si="20"/>
        <v>0</v>
      </c>
      <c r="J66"/>
    </row>
    <row r="67" spans="1:10" ht="106.15" customHeight="1">
      <c r="A67" s="3"/>
      <c r="B67" s="10"/>
      <c r="C67" s="105" t="s">
        <v>1230</v>
      </c>
      <c r="D67" s="20" t="s">
        <v>1243</v>
      </c>
      <c r="E67" s="94">
        <f>VLOOKUP(C67,'Короткий прайс'!A:B,2,0)</f>
        <v>10</v>
      </c>
      <c r="F67" s="46">
        <f t="shared" si="18"/>
        <v>130000</v>
      </c>
      <c r="G67" s="47"/>
      <c r="H67" s="48">
        <f t="shared" ref="H67:H80" si="42">G67*E67</f>
        <v>0</v>
      </c>
      <c r="I67" s="46">
        <f t="shared" ref="I67:I80" si="43">G67*F67</f>
        <v>0</v>
      </c>
      <c r="J67"/>
    </row>
    <row r="68" spans="1:10" ht="106.15" customHeight="1">
      <c r="A68" s="3"/>
      <c r="B68" s="10"/>
      <c r="C68" s="105" t="s">
        <v>1231</v>
      </c>
      <c r="D68" s="20" t="s">
        <v>1244</v>
      </c>
      <c r="E68" s="94">
        <f>VLOOKUP(C68,'Короткий прайс'!A:B,2,0)</f>
        <v>11</v>
      </c>
      <c r="F68" s="46">
        <f t="shared" si="18"/>
        <v>143000</v>
      </c>
      <c r="G68" s="47"/>
      <c r="H68" s="48">
        <f t="shared" si="42"/>
        <v>0</v>
      </c>
      <c r="I68" s="46">
        <f t="shared" si="43"/>
        <v>0</v>
      </c>
      <c r="J68"/>
    </row>
    <row r="69" spans="1:10" ht="106.15" customHeight="1">
      <c r="A69" s="3"/>
      <c r="B69" s="10"/>
      <c r="C69" s="105" t="s">
        <v>1232</v>
      </c>
      <c r="D69" s="20" t="s">
        <v>1245</v>
      </c>
      <c r="E69" s="94">
        <f>VLOOKUP(C69,'Короткий прайс'!A:B,2,0)</f>
        <v>20</v>
      </c>
      <c r="F69" s="46">
        <f t="shared" si="18"/>
        <v>260000</v>
      </c>
      <c r="G69" s="47"/>
      <c r="H69" s="48">
        <f t="shared" si="42"/>
        <v>0</v>
      </c>
      <c r="I69" s="46">
        <f t="shared" si="43"/>
        <v>0</v>
      </c>
      <c r="J69"/>
    </row>
    <row r="70" spans="1:10" ht="106.15" customHeight="1">
      <c r="A70" s="3"/>
      <c r="B70" s="10"/>
      <c r="C70" s="105" t="s">
        <v>1233</v>
      </c>
      <c r="D70" s="20" t="s">
        <v>1246</v>
      </c>
      <c r="E70" s="94">
        <f>VLOOKUP(C70,'Короткий прайс'!A:B,2,0)</f>
        <v>28</v>
      </c>
      <c r="F70" s="46">
        <f t="shared" si="18"/>
        <v>364000</v>
      </c>
      <c r="G70" s="47"/>
      <c r="H70" s="48">
        <f t="shared" si="42"/>
        <v>0</v>
      </c>
      <c r="I70" s="46">
        <f t="shared" si="43"/>
        <v>0</v>
      </c>
      <c r="J70"/>
    </row>
    <row r="71" spans="1:10" ht="106.15" customHeight="1">
      <c r="A71" s="3"/>
      <c r="B71" s="10"/>
      <c r="C71" s="105" t="s">
        <v>1234</v>
      </c>
      <c r="D71" s="20" t="s">
        <v>1247</v>
      </c>
      <c r="E71" s="94">
        <f>VLOOKUP(C71,'Короткий прайс'!A:B,2,0)</f>
        <v>33.5</v>
      </c>
      <c r="F71" s="46">
        <f t="shared" si="18"/>
        <v>435500</v>
      </c>
      <c r="G71" s="47"/>
      <c r="H71" s="48">
        <f t="shared" si="42"/>
        <v>0</v>
      </c>
      <c r="I71" s="46">
        <f t="shared" si="43"/>
        <v>0</v>
      </c>
      <c r="J71"/>
    </row>
    <row r="72" spans="1:10" ht="106.15" customHeight="1">
      <c r="A72" s="3"/>
      <c r="B72" s="10"/>
      <c r="C72" s="105" t="s">
        <v>1235</v>
      </c>
      <c r="D72" s="20" t="s">
        <v>1248</v>
      </c>
      <c r="E72" s="94">
        <f>VLOOKUP(C72,'Короткий прайс'!A:B,2,0)</f>
        <v>65</v>
      </c>
      <c r="F72" s="46">
        <f t="shared" si="18"/>
        <v>845000</v>
      </c>
      <c r="G72" s="47"/>
      <c r="H72" s="48">
        <f t="shared" si="42"/>
        <v>0</v>
      </c>
      <c r="I72" s="46">
        <f t="shared" si="43"/>
        <v>0</v>
      </c>
      <c r="J72"/>
    </row>
    <row r="73" spans="1:10" ht="106.15" customHeight="1">
      <c r="A73" s="3"/>
      <c r="B73" s="10"/>
      <c r="C73" s="105" t="s">
        <v>1236</v>
      </c>
      <c r="D73" s="20" t="s">
        <v>1249</v>
      </c>
      <c r="E73" s="94">
        <f>VLOOKUP(C73,'Короткий прайс'!A:B,2,0)</f>
        <v>120</v>
      </c>
      <c r="F73" s="46">
        <f t="shared" si="18"/>
        <v>1560000</v>
      </c>
      <c r="G73" s="47"/>
      <c r="H73" s="48">
        <f t="shared" si="42"/>
        <v>0</v>
      </c>
      <c r="I73" s="46">
        <f t="shared" si="43"/>
        <v>0</v>
      </c>
      <c r="J73"/>
    </row>
    <row r="74" spans="1:10" ht="106.15" customHeight="1">
      <c r="A74" s="3"/>
      <c r="B74" s="10"/>
      <c r="C74" s="105" t="s">
        <v>1260</v>
      </c>
      <c r="D74" s="20" t="s">
        <v>1250</v>
      </c>
      <c r="E74" s="94">
        <f>VLOOKUP(C74,'Короткий прайс'!A:B,2,0)</f>
        <v>22</v>
      </c>
      <c r="F74" s="46">
        <f t="shared" si="18"/>
        <v>286000</v>
      </c>
      <c r="G74" s="47"/>
      <c r="H74" s="48">
        <f t="shared" si="42"/>
        <v>0</v>
      </c>
      <c r="I74" s="46">
        <f t="shared" si="43"/>
        <v>0</v>
      </c>
      <c r="J74"/>
    </row>
    <row r="75" spans="1:10" ht="106.15" customHeight="1">
      <c r="A75" s="3"/>
      <c r="B75" s="10"/>
      <c r="C75" s="105" t="s">
        <v>1237</v>
      </c>
      <c r="D75" s="20" t="s">
        <v>1250</v>
      </c>
      <c r="E75" s="94">
        <f>VLOOKUP(C75,'Короткий прайс'!A:B,2,0)</f>
        <v>26</v>
      </c>
      <c r="F75" s="46">
        <f t="shared" si="18"/>
        <v>338000</v>
      </c>
      <c r="G75" s="47"/>
      <c r="H75" s="48">
        <f t="shared" si="42"/>
        <v>0</v>
      </c>
      <c r="I75" s="46">
        <f t="shared" si="43"/>
        <v>0</v>
      </c>
      <c r="J75"/>
    </row>
    <row r="76" spans="1:10" ht="106.15" customHeight="1">
      <c r="A76" s="3"/>
      <c r="B76" s="10"/>
      <c r="C76" s="105" t="s">
        <v>1238</v>
      </c>
      <c r="D76" s="20" t="s">
        <v>1251</v>
      </c>
      <c r="E76" s="94">
        <f>VLOOKUP(C76,'Короткий прайс'!A:B,2,0)</f>
        <v>28</v>
      </c>
      <c r="F76" s="46">
        <f t="shared" si="18"/>
        <v>364000</v>
      </c>
      <c r="G76" s="47"/>
      <c r="H76" s="48">
        <f t="shared" si="42"/>
        <v>0</v>
      </c>
      <c r="I76" s="46">
        <f t="shared" si="43"/>
        <v>0</v>
      </c>
      <c r="J76"/>
    </row>
    <row r="77" spans="1:10" ht="106.15" customHeight="1">
      <c r="A77" s="3"/>
      <c r="B77" s="10"/>
      <c r="C77" s="105" t="s">
        <v>1239</v>
      </c>
      <c r="D77" s="20" t="s">
        <v>1252</v>
      </c>
      <c r="E77" s="94">
        <f>VLOOKUP(C77,'Короткий прайс'!A:B,2,0)</f>
        <v>36</v>
      </c>
      <c r="F77" s="46">
        <f t="shared" si="18"/>
        <v>468000</v>
      </c>
      <c r="G77" s="47"/>
      <c r="H77" s="48">
        <f t="shared" si="42"/>
        <v>0</v>
      </c>
      <c r="I77" s="46">
        <f t="shared" si="43"/>
        <v>0</v>
      </c>
      <c r="J77"/>
    </row>
    <row r="78" spans="1:10" ht="106.15" customHeight="1">
      <c r="A78" s="3"/>
      <c r="B78" s="10"/>
      <c r="C78" s="105" t="s">
        <v>1240</v>
      </c>
      <c r="D78" s="20" t="s">
        <v>1253</v>
      </c>
      <c r="E78" s="94">
        <f>VLOOKUP(C78,'Короткий прайс'!A:B,2,0)</f>
        <v>38</v>
      </c>
      <c r="F78" s="46">
        <f t="shared" si="18"/>
        <v>494000</v>
      </c>
      <c r="G78" s="47"/>
      <c r="H78" s="48">
        <f t="shared" si="42"/>
        <v>0</v>
      </c>
      <c r="I78" s="46">
        <f t="shared" si="43"/>
        <v>0</v>
      </c>
      <c r="J78"/>
    </row>
    <row r="79" spans="1:10" ht="106.15" customHeight="1">
      <c r="A79" s="3"/>
      <c r="B79" s="10"/>
      <c r="C79" s="105" t="s">
        <v>1241</v>
      </c>
      <c r="D79" s="20" t="s">
        <v>1254</v>
      </c>
      <c r="E79" s="94">
        <f>VLOOKUP(C79,'Короткий прайс'!A:B,2,0)</f>
        <v>95</v>
      </c>
      <c r="F79" s="46">
        <f t="shared" si="18"/>
        <v>1235000</v>
      </c>
      <c r="G79" s="47"/>
      <c r="H79" s="48">
        <f t="shared" si="42"/>
        <v>0</v>
      </c>
      <c r="I79" s="46">
        <f t="shared" si="43"/>
        <v>0</v>
      </c>
      <c r="J79"/>
    </row>
    <row r="80" spans="1:10" ht="106.15" customHeight="1">
      <c r="A80" s="3"/>
      <c r="B80" s="10"/>
      <c r="C80" s="105" t="s">
        <v>1242</v>
      </c>
      <c r="D80" s="20" t="s">
        <v>1255</v>
      </c>
      <c r="E80" s="94">
        <f>VLOOKUP(C80,'Короткий прайс'!A:B,2,0)</f>
        <v>134</v>
      </c>
      <c r="F80" s="46">
        <f t="shared" ref="F80" si="44">ROUNDUP(E80*$J$1,0)</f>
        <v>1742000</v>
      </c>
      <c r="G80" s="47"/>
      <c r="H80" s="48">
        <f t="shared" si="42"/>
        <v>0</v>
      </c>
      <c r="I80" s="46">
        <f t="shared" si="43"/>
        <v>0</v>
      </c>
      <c r="J80"/>
    </row>
  </sheetData>
  <phoneticPr fontId="28"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sheetPr>
  <dimension ref="A1:J28"/>
  <sheetViews>
    <sheetView zoomScaleNormal="100" workbookViewId="0">
      <pane ySplit="1" topLeftCell="A2" activePane="bottomLeft" state="frozen"/>
      <selection pane="bottomLeft" activeCell="A25" sqref="A25:XFD25"/>
    </sheetView>
  </sheetViews>
  <sheetFormatPr defaultColWidth="9" defaultRowHeight="15"/>
  <cols>
    <col min="1" max="1" width="16.7265625" style="1" customWidth="1"/>
    <col min="2" max="2" width="23.453125" style="1" customWidth="1"/>
    <col min="3" max="3" width="46.26953125" style="53" customWidth="1"/>
    <col min="4" max="4" width="16" style="1" customWidth="1"/>
    <col min="5" max="5" width="13" style="53" bestFit="1" customWidth="1"/>
    <col min="6" max="6" width="25.1796875" style="53" customWidth="1"/>
    <col min="7" max="7" width="17.26953125" style="53" customWidth="1"/>
    <col min="8" max="8" width="18.26953125" style="53" customWidth="1"/>
    <col min="9" max="9" width="24.453125" style="53" bestFit="1" customWidth="1"/>
    <col min="10" max="16384" width="9" style="1"/>
  </cols>
  <sheetData>
    <row r="1" spans="1:10" ht="38.25" customHeight="1">
      <c r="A1" s="4" t="s">
        <v>0</v>
      </c>
      <c r="B1" s="4" t="s">
        <v>24</v>
      </c>
      <c r="C1" s="51" t="s">
        <v>1</v>
      </c>
      <c r="D1" s="4" t="s">
        <v>2</v>
      </c>
      <c r="E1" s="51" t="s">
        <v>3</v>
      </c>
      <c r="F1" s="51" t="s">
        <v>4</v>
      </c>
      <c r="G1" s="51" t="s">
        <v>5</v>
      </c>
      <c r="H1" s="51" t="s">
        <v>6</v>
      </c>
      <c r="I1" s="51" t="s">
        <v>7</v>
      </c>
      <c r="J1" s="31">
        <v>13000</v>
      </c>
    </row>
    <row r="2" spans="1:10" ht="29.5" customHeight="1">
      <c r="A2" s="10"/>
      <c r="B2" s="10"/>
      <c r="C2" s="67" t="s">
        <v>170</v>
      </c>
      <c r="D2" s="10"/>
      <c r="E2" s="94">
        <f>VLOOKUP(C2,'Короткий прайс'!A:B,2,0)</f>
        <v>0.31579000000000002</v>
      </c>
      <c r="F2" s="46">
        <f t="shared" ref="F2:F8" si="0">ROUNDUP(E2*$J$1,0)</f>
        <v>4106</v>
      </c>
      <c r="G2" s="55"/>
      <c r="H2" s="48">
        <f>G2*E2</f>
        <v>0</v>
      </c>
      <c r="I2" s="46">
        <f>G2*F2</f>
        <v>0</v>
      </c>
      <c r="J2"/>
    </row>
    <row r="3" spans="1:10" ht="29.5" customHeight="1">
      <c r="A3" s="10"/>
      <c r="B3" s="10"/>
      <c r="C3" s="67" t="s">
        <v>171</v>
      </c>
      <c r="D3" s="10"/>
      <c r="E3" s="94">
        <f>VLOOKUP(C3,'Короткий прайс'!A:B,2,0)</f>
        <v>0.50146999999999997</v>
      </c>
      <c r="F3" s="46">
        <f t="shared" si="0"/>
        <v>6520</v>
      </c>
      <c r="G3" s="47"/>
      <c r="H3" s="48">
        <f t="shared" ref="H3:H21" si="1">G3*E3</f>
        <v>0</v>
      </c>
      <c r="I3" s="46">
        <f t="shared" ref="I3:I21" si="2">G3*F3</f>
        <v>0</v>
      </c>
      <c r="J3"/>
    </row>
    <row r="4" spans="1:10" ht="29.5" customHeight="1">
      <c r="A4" s="10"/>
      <c r="B4" s="10"/>
      <c r="C4" s="67" t="s">
        <v>172</v>
      </c>
      <c r="D4" s="10"/>
      <c r="E4" s="94">
        <f>VLOOKUP(C4,'Короткий прайс'!A:B,2,0)</f>
        <v>0.36659999999999998</v>
      </c>
      <c r="F4" s="46">
        <f t="shared" si="0"/>
        <v>4766</v>
      </c>
      <c r="G4" s="47"/>
      <c r="H4" s="48">
        <f t="shared" si="1"/>
        <v>0</v>
      </c>
      <c r="I4" s="46">
        <f t="shared" si="2"/>
        <v>0</v>
      </c>
      <c r="J4"/>
    </row>
    <row r="5" spans="1:10" ht="30.5">
      <c r="A5" s="10"/>
      <c r="B5" s="10"/>
      <c r="C5" s="67" t="s">
        <v>173</v>
      </c>
      <c r="D5" s="10"/>
      <c r="E5" s="94">
        <f>VLOOKUP(C5,'Короткий прайс'!A:B,2,0)</f>
        <v>0.44936999999999999</v>
      </c>
      <c r="F5" s="46">
        <f t="shared" si="0"/>
        <v>5842</v>
      </c>
      <c r="G5" s="47"/>
      <c r="H5" s="48">
        <f t="shared" si="1"/>
        <v>0</v>
      </c>
      <c r="I5" s="46">
        <f t="shared" si="2"/>
        <v>0</v>
      </c>
      <c r="J5"/>
    </row>
    <row r="6" spans="1:10" s="178" customFormat="1" ht="30.5">
      <c r="A6" s="179"/>
      <c r="B6" s="179"/>
      <c r="C6" s="182" t="s">
        <v>174</v>
      </c>
      <c r="D6" s="179"/>
      <c r="E6" s="173">
        <f>VLOOKUP(C6,'Короткий прайс'!A:B,2,0)</f>
        <v>0.35621000000000003</v>
      </c>
      <c r="F6" s="174">
        <f t="shared" si="0"/>
        <v>4631</v>
      </c>
      <c r="G6" s="175"/>
      <c r="H6" s="176">
        <f t="shared" si="1"/>
        <v>0</v>
      </c>
      <c r="I6" s="174">
        <f t="shared" si="2"/>
        <v>0</v>
      </c>
      <c r="J6" s="177"/>
    </row>
    <row r="7" spans="1:10" s="178" customFormat="1" ht="30.5">
      <c r="A7" s="179"/>
      <c r="B7" s="179"/>
      <c r="C7" s="182" t="s">
        <v>175</v>
      </c>
      <c r="D7" s="179"/>
      <c r="E7" s="173">
        <f>VLOOKUP(C7,'Короткий прайс'!A:B,2,0)</f>
        <v>0.40727999999999998</v>
      </c>
      <c r="F7" s="174">
        <f t="shared" si="0"/>
        <v>5295</v>
      </c>
      <c r="G7" s="175"/>
      <c r="H7" s="176">
        <f t="shared" si="1"/>
        <v>0</v>
      </c>
      <c r="I7" s="174">
        <f t="shared" si="2"/>
        <v>0</v>
      </c>
      <c r="J7" s="177"/>
    </row>
    <row r="8" spans="1:10" ht="27" customHeight="1">
      <c r="A8" s="10"/>
      <c r="B8" s="10"/>
      <c r="C8" s="67" t="s">
        <v>914</v>
      </c>
      <c r="D8" s="10"/>
      <c r="E8" s="94">
        <f>VLOOKUP(C8,'Короткий прайс'!A:B,2,0)</f>
        <v>0.48820999999999998</v>
      </c>
      <c r="F8" s="46">
        <f t="shared" si="0"/>
        <v>6347</v>
      </c>
      <c r="G8" s="47"/>
      <c r="H8" s="48">
        <f t="shared" si="1"/>
        <v>0</v>
      </c>
      <c r="I8" s="46">
        <f t="shared" si="2"/>
        <v>0</v>
      </c>
      <c r="J8"/>
    </row>
    <row r="9" spans="1:10" ht="52.15" customHeight="1">
      <c r="A9" s="10"/>
      <c r="B9"/>
      <c r="C9" s="67" t="s">
        <v>1466</v>
      </c>
      <c r="D9" s="10"/>
      <c r="E9" s="94">
        <f>VLOOKUP(C9,'Короткий прайс'!A:B,2,0)</f>
        <v>0.56842000000000004</v>
      </c>
      <c r="F9" s="46">
        <f t="shared" ref="F9" si="3">ROUNDUP(E9*$J$1,0)</f>
        <v>7390</v>
      </c>
      <c r="G9" s="47"/>
      <c r="H9" s="48">
        <f t="shared" ref="H9" si="4">G9*E9</f>
        <v>0</v>
      </c>
      <c r="I9" s="46">
        <f t="shared" ref="I9" si="5">G9*F9</f>
        <v>0</v>
      </c>
      <c r="J9"/>
    </row>
    <row r="10" spans="1:10" ht="41.5" customHeight="1">
      <c r="A10" s="10"/>
      <c r="B10" s="10"/>
      <c r="C10" s="67" t="s">
        <v>176</v>
      </c>
      <c r="D10" s="10"/>
      <c r="E10" s="94">
        <f>VLOOKUP(C10,'Короткий прайс'!A:B,2,0)</f>
        <v>0.51078000000000001</v>
      </c>
      <c r="F10" s="46">
        <f t="shared" ref="F10:F25" si="6">ROUNDUP(E10*$J$1,0)</f>
        <v>6641</v>
      </c>
      <c r="G10" s="47"/>
      <c r="H10" s="48">
        <f t="shared" si="1"/>
        <v>0</v>
      </c>
      <c r="I10" s="46">
        <f t="shared" si="2"/>
        <v>0</v>
      </c>
      <c r="J10"/>
    </row>
    <row r="11" spans="1:10" ht="41.5" customHeight="1">
      <c r="A11" s="10"/>
      <c r="B11" s="10"/>
      <c r="C11" s="67" t="s">
        <v>177</v>
      </c>
      <c r="D11" s="10"/>
      <c r="E11" s="94">
        <f>VLOOKUP(C11,'Короткий прайс'!A:B,2,0)</f>
        <v>9.5250000000000001E-2</v>
      </c>
      <c r="F11" s="46">
        <f t="shared" si="6"/>
        <v>1239</v>
      </c>
      <c r="G11" s="47"/>
      <c r="H11" s="48">
        <f t="shared" si="1"/>
        <v>0</v>
      </c>
      <c r="I11" s="46">
        <f t="shared" si="2"/>
        <v>0</v>
      </c>
      <c r="J11"/>
    </row>
    <row r="12" spans="1:10" ht="41.5" customHeight="1">
      <c r="A12" s="10"/>
      <c r="B12" s="10"/>
      <c r="C12" s="67" t="s">
        <v>178</v>
      </c>
      <c r="D12" s="10"/>
      <c r="E12" s="94">
        <f>VLOOKUP(C12,'Короткий прайс'!A:B,2,0)</f>
        <v>0.13316</v>
      </c>
      <c r="F12" s="46">
        <f t="shared" si="6"/>
        <v>1732</v>
      </c>
      <c r="G12" s="47"/>
      <c r="H12" s="48">
        <f t="shared" si="1"/>
        <v>0</v>
      </c>
      <c r="I12" s="46">
        <f t="shared" si="2"/>
        <v>0</v>
      </c>
      <c r="J12"/>
    </row>
    <row r="13" spans="1:10" ht="41.5" customHeight="1">
      <c r="A13" s="10"/>
      <c r="B13" s="10"/>
      <c r="C13" s="67" t="s">
        <v>179</v>
      </c>
      <c r="D13" s="10"/>
      <c r="E13" s="94">
        <f>VLOOKUP(C13,'Короткий прайс'!A:B,2,0)</f>
        <v>0.19389000000000001</v>
      </c>
      <c r="F13" s="46">
        <f t="shared" si="6"/>
        <v>2521</v>
      </c>
      <c r="G13" s="47"/>
      <c r="H13" s="48">
        <f t="shared" si="1"/>
        <v>0</v>
      </c>
      <c r="I13" s="46">
        <f t="shared" si="2"/>
        <v>0</v>
      </c>
      <c r="J13"/>
    </row>
    <row r="14" spans="1:10" ht="41.5" customHeight="1">
      <c r="A14" s="10"/>
      <c r="B14" s="10"/>
      <c r="C14" s="67" t="s">
        <v>1010</v>
      </c>
      <c r="D14" s="10"/>
      <c r="E14" s="94">
        <f>VLOOKUP(C14,'Короткий прайс'!A:B,2,0)</f>
        <v>0.17895</v>
      </c>
      <c r="F14" s="46">
        <f t="shared" si="6"/>
        <v>2327</v>
      </c>
      <c r="G14" s="47"/>
      <c r="H14" s="48">
        <f t="shared" si="1"/>
        <v>0</v>
      </c>
      <c r="I14" s="46">
        <f t="shared" si="2"/>
        <v>0</v>
      </c>
      <c r="J14"/>
    </row>
    <row r="15" spans="1:10" ht="41.5" customHeight="1">
      <c r="A15" s="10"/>
      <c r="B15" s="10"/>
      <c r="C15" s="67" t="s">
        <v>180</v>
      </c>
      <c r="D15" s="10"/>
      <c r="E15" s="94">
        <f>VLOOKUP(C15,'Короткий прайс'!A:B,2,0)</f>
        <v>0.23252</v>
      </c>
      <c r="F15" s="46">
        <f t="shared" si="6"/>
        <v>3023</v>
      </c>
      <c r="G15" s="47"/>
      <c r="H15" s="48">
        <f t="shared" si="1"/>
        <v>0</v>
      </c>
      <c r="I15" s="46">
        <f t="shared" si="2"/>
        <v>0</v>
      </c>
      <c r="J15"/>
    </row>
    <row r="16" spans="1:10" ht="41.5" customHeight="1">
      <c r="A16" s="10"/>
      <c r="B16" s="10"/>
      <c r="C16" s="67" t="s">
        <v>181</v>
      </c>
      <c r="D16" s="10"/>
      <c r="E16" s="94">
        <f>VLOOKUP(C16,'Короткий прайс'!A:B,2,0)</f>
        <v>0.42870999999999998</v>
      </c>
      <c r="F16" s="46">
        <f t="shared" si="6"/>
        <v>5574</v>
      </c>
      <c r="G16" s="47"/>
      <c r="H16" s="48">
        <f t="shared" si="1"/>
        <v>0</v>
      </c>
      <c r="I16" s="46">
        <f t="shared" si="2"/>
        <v>0</v>
      </c>
      <c r="J16"/>
    </row>
    <row r="17" spans="1:10" ht="41.5" customHeight="1">
      <c r="A17" s="10"/>
      <c r="B17" s="10"/>
      <c r="C17" s="67" t="s">
        <v>182</v>
      </c>
      <c r="D17" s="10"/>
      <c r="E17" s="94">
        <f>VLOOKUP(C17,'Короткий прайс'!A:B,2,0)</f>
        <v>8.4760000000000002E-2</v>
      </c>
      <c r="F17" s="46">
        <f t="shared" si="6"/>
        <v>1102</v>
      </c>
      <c r="G17" s="47"/>
      <c r="H17" s="48">
        <f t="shared" si="1"/>
        <v>0</v>
      </c>
      <c r="I17" s="46">
        <f t="shared" si="2"/>
        <v>0</v>
      </c>
      <c r="J17"/>
    </row>
    <row r="18" spans="1:10" ht="41.5" customHeight="1">
      <c r="A18" s="10"/>
      <c r="B18" s="10"/>
      <c r="C18" s="67" t="s">
        <v>183</v>
      </c>
      <c r="D18" s="10"/>
      <c r="E18" s="94">
        <f>VLOOKUP(C18,'Короткий прайс'!A:B,2,0)</f>
        <v>0.10084</v>
      </c>
      <c r="F18" s="46">
        <f t="shared" si="6"/>
        <v>1311</v>
      </c>
      <c r="G18" s="47"/>
      <c r="H18" s="48">
        <f t="shared" si="1"/>
        <v>0</v>
      </c>
      <c r="I18" s="46">
        <f t="shared" si="2"/>
        <v>0</v>
      </c>
      <c r="J18"/>
    </row>
    <row r="19" spans="1:10" ht="41.5" customHeight="1">
      <c r="A19" s="10"/>
      <c r="B19" s="10"/>
      <c r="C19" s="67" t="s">
        <v>733</v>
      </c>
      <c r="D19" s="10"/>
      <c r="E19" s="94">
        <f>VLOOKUP(C19,'Короткий прайс'!A:B,2,0)</f>
        <v>0.22989000000000001</v>
      </c>
      <c r="F19" s="46">
        <f t="shared" si="6"/>
        <v>2989</v>
      </c>
      <c r="G19" s="47"/>
      <c r="H19" s="48">
        <f t="shared" si="1"/>
        <v>0</v>
      </c>
      <c r="I19" s="46">
        <f t="shared" si="2"/>
        <v>0</v>
      </c>
      <c r="J19"/>
    </row>
    <row r="20" spans="1:10" ht="41.5" customHeight="1">
      <c r="A20" s="10"/>
      <c r="B20" s="10"/>
      <c r="C20" s="67" t="s">
        <v>731</v>
      </c>
      <c r="D20" s="10"/>
      <c r="E20" s="94">
        <f>VLOOKUP(C20,'Короткий прайс'!A:B,2,0)</f>
        <v>1.03684</v>
      </c>
      <c r="F20" s="46">
        <f t="shared" si="6"/>
        <v>13479</v>
      </c>
      <c r="G20" s="47"/>
      <c r="H20" s="48">
        <f t="shared" si="1"/>
        <v>0</v>
      </c>
      <c r="I20" s="46">
        <f t="shared" si="2"/>
        <v>0</v>
      </c>
      <c r="J20"/>
    </row>
    <row r="21" spans="1:10" ht="41.5" customHeight="1">
      <c r="A21" s="10"/>
      <c r="B21" s="10"/>
      <c r="C21" s="67" t="s">
        <v>732</v>
      </c>
      <c r="D21" s="10"/>
      <c r="E21" s="94">
        <f>VLOOKUP(C21,'Короткий прайс'!A:B,2,0)</f>
        <v>0.67210999999999999</v>
      </c>
      <c r="F21" s="46">
        <f t="shared" si="6"/>
        <v>8738</v>
      </c>
      <c r="G21" s="47"/>
      <c r="H21" s="48">
        <f t="shared" si="1"/>
        <v>0</v>
      </c>
      <c r="I21" s="46">
        <f t="shared" si="2"/>
        <v>0</v>
      </c>
      <c r="J21"/>
    </row>
    <row r="22" spans="1:10" ht="41.5" customHeight="1">
      <c r="A22" s="10"/>
      <c r="B22" s="10"/>
      <c r="C22" s="67" t="s">
        <v>1104</v>
      </c>
      <c r="D22" s="10" t="s">
        <v>1107</v>
      </c>
      <c r="E22" s="94">
        <f>VLOOKUP(C22,'Короткий прайс'!A:B,2,0)</f>
        <v>0.37812000000000001</v>
      </c>
      <c r="F22" s="46">
        <f t="shared" si="6"/>
        <v>4916</v>
      </c>
      <c r="G22" s="47"/>
      <c r="H22" s="48">
        <f t="shared" ref="H22:H24" si="7">G22*E22</f>
        <v>0</v>
      </c>
      <c r="I22" s="46">
        <f t="shared" ref="I22:I24" si="8">G22*F22</f>
        <v>0</v>
      </c>
      <c r="J22"/>
    </row>
    <row r="23" spans="1:10" ht="41.5" customHeight="1">
      <c r="A23" s="10"/>
      <c r="B23" s="10"/>
      <c r="C23" s="67" t="s">
        <v>1105</v>
      </c>
      <c r="D23" s="10" t="s">
        <v>1108</v>
      </c>
      <c r="E23" s="94">
        <f>VLOOKUP(C23,'Короткий прайс'!A:B,2,0)</f>
        <v>0.57137000000000004</v>
      </c>
      <c r="F23" s="46">
        <f t="shared" si="6"/>
        <v>7428</v>
      </c>
      <c r="G23" s="47"/>
      <c r="H23" s="48">
        <f t="shared" si="7"/>
        <v>0</v>
      </c>
      <c r="I23" s="46">
        <f t="shared" si="8"/>
        <v>0</v>
      </c>
      <c r="J23"/>
    </row>
    <row r="24" spans="1:10" ht="41.5" customHeight="1">
      <c r="A24" s="10"/>
      <c r="B24" s="10"/>
      <c r="C24" s="67" t="s">
        <v>1106</v>
      </c>
      <c r="D24" s="37" t="s">
        <v>1109</v>
      </c>
      <c r="E24" s="94">
        <f>VLOOKUP(C24,'Короткий прайс'!A:B,2,0)</f>
        <v>0.94567999999999997</v>
      </c>
      <c r="F24" s="46">
        <f t="shared" si="6"/>
        <v>12294</v>
      </c>
      <c r="G24" s="47"/>
      <c r="H24" s="48">
        <f t="shared" si="7"/>
        <v>0</v>
      </c>
      <c r="I24" s="46">
        <f t="shared" si="8"/>
        <v>0</v>
      </c>
      <c r="J24"/>
    </row>
    <row r="25" spans="1:10" s="178" customFormat="1" ht="75.75" customHeight="1">
      <c r="A25" s="179"/>
      <c r="B25" s="183"/>
      <c r="C25" s="184" t="s">
        <v>1512</v>
      </c>
      <c r="D25" s="185" t="s">
        <v>1512</v>
      </c>
      <c r="E25" s="173">
        <f>VLOOKUP(C25,'Короткий прайс'!A:B,2,0)</f>
        <v>0.49</v>
      </c>
      <c r="F25" s="174">
        <f t="shared" si="6"/>
        <v>6370</v>
      </c>
      <c r="G25" s="175"/>
      <c r="H25" s="176">
        <f t="shared" ref="H25" si="9">G25*E25</f>
        <v>0</v>
      </c>
      <c r="I25" s="174">
        <f t="shared" ref="I25" si="10">G25*F25</f>
        <v>0</v>
      </c>
      <c r="J25" s="177"/>
    </row>
    <row r="26" spans="1:10" ht="68.25" customHeight="1">
      <c r="A26" s="10"/>
      <c r="B26" s="7"/>
      <c r="J26"/>
    </row>
    <row r="27" spans="1:10" ht="88.5" customHeight="1">
      <c r="A27" s="10"/>
      <c r="J27"/>
    </row>
    <row r="28" spans="1:10" ht="75" customHeight="1">
      <c r="A28" s="10"/>
      <c r="J28"/>
    </row>
  </sheetData>
  <phoneticPr fontId="28" type="noConversion"/>
  <pageMargins left="0.7" right="0.7" top="0.75" bottom="0.75" header="0.3" footer="0.3"/>
  <pageSetup paperSize="9"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00000"/>
  </sheetPr>
  <dimension ref="A1:J62"/>
  <sheetViews>
    <sheetView topLeftCell="A48" zoomScale="55" zoomScaleNormal="55" workbookViewId="0">
      <selection activeCell="C18" sqref="C18"/>
    </sheetView>
  </sheetViews>
  <sheetFormatPr defaultColWidth="9" defaultRowHeight="15"/>
  <cols>
    <col min="1" max="1" width="15.26953125" style="1" customWidth="1"/>
    <col min="2" max="2" width="27" style="1" customWidth="1"/>
    <col min="3" max="3" width="64.453125" style="58" bestFit="1" customWidth="1"/>
    <col min="4" max="4" width="95.7265625" style="1" customWidth="1"/>
    <col min="5" max="5" width="16.7265625" style="53" customWidth="1"/>
    <col min="6" max="6" width="27.453125" style="53" customWidth="1"/>
    <col min="7" max="7" width="20.81640625" style="53" customWidth="1"/>
    <col min="8" max="8" width="26.26953125" style="53" customWidth="1"/>
    <col min="9" max="9" width="24.453125" style="53" customWidth="1"/>
    <col min="10" max="16384" width="9" style="1"/>
  </cols>
  <sheetData>
    <row r="1" spans="1:10" ht="33" customHeight="1">
      <c r="A1" s="4" t="s">
        <v>0</v>
      </c>
      <c r="B1" s="4" t="s">
        <v>24</v>
      </c>
      <c r="C1" s="54" t="s">
        <v>1</v>
      </c>
      <c r="D1" s="4" t="s">
        <v>2</v>
      </c>
      <c r="E1" s="51" t="s">
        <v>3</v>
      </c>
      <c r="F1" s="51" t="s">
        <v>4</v>
      </c>
      <c r="G1" s="51" t="s">
        <v>5</v>
      </c>
      <c r="H1" s="51" t="s">
        <v>6</v>
      </c>
      <c r="I1" s="51" t="s">
        <v>7</v>
      </c>
      <c r="J1" s="31">
        <v>13000</v>
      </c>
    </row>
    <row r="2" spans="1:10" ht="89.65" customHeight="1">
      <c r="A2" s="10"/>
      <c r="B2" s="10"/>
      <c r="C2" s="50" t="s">
        <v>82</v>
      </c>
      <c r="D2" s="3" t="s">
        <v>82</v>
      </c>
      <c r="E2" s="94">
        <f>VLOOKUP(C2,'Короткий прайс'!A:B,2,0)</f>
        <v>8</v>
      </c>
      <c r="F2" s="46">
        <f>ROUNDUP(E2*$J$1,0)</f>
        <v>104000</v>
      </c>
      <c r="G2" s="55"/>
      <c r="H2" s="48">
        <f>G2*E2</f>
        <v>0</v>
      </c>
      <c r="I2" s="46">
        <f>G2*F2</f>
        <v>0</v>
      </c>
      <c r="J2"/>
    </row>
    <row r="3" spans="1:10" ht="89.65" customHeight="1">
      <c r="A3" s="10"/>
      <c r="B3"/>
      <c r="C3" s="50" t="s">
        <v>983</v>
      </c>
      <c r="D3" s="3" t="s">
        <v>983</v>
      </c>
      <c r="E3" s="94">
        <f>VLOOKUP(C3,'Короткий прайс'!A:B,2,0)</f>
        <v>10.5</v>
      </c>
      <c r="F3" s="46">
        <f t="shared" ref="F3:F58" si="0">ROUNDUP(E3*$J$1,0)</f>
        <v>136500</v>
      </c>
      <c r="G3" s="47"/>
      <c r="H3" s="48">
        <f t="shared" ref="H3:H58" si="1">G3*E3</f>
        <v>0</v>
      </c>
      <c r="I3" s="46">
        <f t="shared" ref="I3:I58" si="2">G3*F3</f>
        <v>0</v>
      </c>
      <c r="J3"/>
    </row>
    <row r="4" spans="1:10" ht="89.65" customHeight="1">
      <c r="A4" s="10"/>
      <c r="B4"/>
      <c r="C4" s="50" t="s">
        <v>1012</v>
      </c>
      <c r="D4" s="3" t="s">
        <v>1012</v>
      </c>
      <c r="E4" s="94">
        <f>VLOOKUP(C4,'Короткий прайс'!A:B,2,0)</f>
        <v>11.5</v>
      </c>
      <c r="F4" s="46">
        <f t="shared" si="0"/>
        <v>149500</v>
      </c>
      <c r="G4" s="47"/>
      <c r="H4" s="48">
        <f t="shared" si="1"/>
        <v>0</v>
      </c>
      <c r="I4" s="46">
        <f t="shared" si="2"/>
        <v>0</v>
      </c>
      <c r="J4"/>
    </row>
    <row r="5" spans="1:10" ht="89.65" customHeight="1">
      <c r="A5" s="10"/>
      <c r="B5" s="17"/>
      <c r="C5" s="50" t="s">
        <v>1011</v>
      </c>
      <c r="D5" s="3" t="s">
        <v>1011</v>
      </c>
      <c r="E5" s="94">
        <f>VLOOKUP(C5,'Короткий прайс'!A:B,2,0)</f>
        <v>18.5</v>
      </c>
      <c r="F5" s="46">
        <f t="shared" si="0"/>
        <v>240500</v>
      </c>
      <c r="G5" s="47"/>
      <c r="H5" s="48">
        <f t="shared" si="1"/>
        <v>0</v>
      </c>
      <c r="I5" s="46">
        <f t="shared" si="2"/>
        <v>0</v>
      </c>
      <c r="J5"/>
    </row>
    <row r="6" spans="1:10" ht="89.65" customHeight="1">
      <c r="A6" s="10"/>
      <c r="B6" s="17"/>
      <c r="C6" s="50" t="s">
        <v>378</v>
      </c>
      <c r="D6" s="3" t="s">
        <v>378</v>
      </c>
      <c r="E6" s="94">
        <f>VLOOKUP(C6,'Короткий прайс'!A:B,2,0)</f>
        <v>16</v>
      </c>
      <c r="F6" s="46">
        <f t="shared" si="0"/>
        <v>208000</v>
      </c>
      <c r="G6" s="47"/>
      <c r="H6" s="48">
        <f t="shared" si="1"/>
        <v>0</v>
      </c>
      <c r="I6" s="46">
        <f t="shared" si="2"/>
        <v>0</v>
      </c>
      <c r="J6"/>
    </row>
    <row r="7" spans="1:10" ht="90.75" customHeight="1">
      <c r="A7" s="10"/>
      <c r="B7" s="17"/>
      <c r="C7" s="50" t="s">
        <v>377</v>
      </c>
      <c r="D7" s="3" t="s">
        <v>377</v>
      </c>
      <c r="E7" s="94">
        <f>VLOOKUP(C7,'Короткий прайс'!A:B,2,0)</f>
        <v>200</v>
      </c>
      <c r="F7" s="46">
        <f t="shared" si="0"/>
        <v>2600000</v>
      </c>
      <c r="G7" s="47"/>
      <c r="H7" s="48">
        <f t="shared" si="1"/>
        <v>0</v>
      </c>
      <c r="I7" s="46">
        <f t="shared" si="2"/>
        <v>0</v>
      </c>
      <c r="J7"/>
    </row>
    <row r="8" spans="1:10" ht="96" customHeight="1">
      <c r="A8" s="10"/>
      <c r="B8" s="17"/>
      <c r="C8" s="50" t="s">
        <v>376</v>
      </c>
      <c r="D8" s="3" t="s">
        <v>376</v>
      </c>
      <c r="E8" s="94">
        <f>VLOOKUP(C8,'Короткий прайс'!A:B,2,0)</f>
        <v>65</v>
      </c>
      <c r="F8" s="46">
        <f t="shared" si="0"/>
        <v>845000</v>
      </c>
      <c r="G8" s="47"/>
      <c r="H8" s="48">
        <f t="shared" si="1"/>
        <v>0</v>
      </c>
      <c r="I8" s="46">
        <f t="shared" si="2"/>
        <v>0</v>
      </c>
      <c r="J8"/>
    </row>
    <row r="9" spans="1:10" ht="96" customHeight="1">
      <c r="A9" s="10"/>
      <c r="B9" s="17"/>
      <c r="C9" s="50" t="s">
        <v>375</v>
      </c>
      <c r="D9" s="3" t="s">
        <v>375</v>
      </c>
      <c r="E9" s="94">
        <f>VLOOKUP(C9,'Короткий прайс'!A:B,2,0)</f>
        <v>98</v>
      </c>
      <c r="F9" s="46">
        <f t="shared" si="0"/>
        <v>1274000</v>
      </c>
      <c r="G9" s="47"/>
      <c r="H9" s="48">
        <f t="shared" si="1"/>
        <v>0</v>
      </c>
      <c r="I9" s="46">
        <f t="shared" si="2"/>
        <v>0</v>
      </c>
      <c r="J9"/>
    </row>
    <row r="10" spans="1:10" ht="96" customHeight="1">
      <c r="A10" s="10"/>
      <c r="B10"/>
      <c r="C10" s="50" t="s">
        <v>83</v>
      </c>
      <c r="D10" s="3" t="s">
        <v>83</v>
      </c>
      <c r="E10" s="94">
        <f>VLOOKUP(C10,'Короткий прайс'!A:B,2,0)</f>
        <v>21</v>
      </c>
      <c r="F10" s="46">
        <f t="shared" si="0"/>
        <v>273000</v>
      </c>
      <c r="G10" s="47"/>
      <c r="H10" s="48">
        <f t="shared" si="1"/>
        <v>0</v>
      </c>
      <c r="I10" s="46">
        <f t="shared" si="2"/>
        <v>0</v>
      </c>
      <c r="J10"/>
    </row>
    <row r="11" spans="1:10" ht="96" customHeight="1">
      <c r="A11" s="10"/>
      <c r="B11"/>
      <c r="C11" s="50" t="s">
        <v>84</v>
      </c>
      <c r="D11" s="3" t="s">
        <v>84</v>
      </c>
      <c r="E11" s="94">
        <f>VLOOKUP(C11,'Короткий прайс'!A:B,2,0)</f>
        <v>90</v>
      </c>
      <c r="F11" s="46">
        <f t="shared" si="0"/>
        <v>1170000</v>
      </c>
      <c r="G11" s="47"/>
      <c r="H11" s="48">
        <f t="shared" si="1"/>
        <v>0</v>
      </c>
      <c r="I11" s="46">
        <f t="shared" si="2"/>
        <v>0</v>
      </c>
      <c r="J11"/>
    </row>
    <row r="12" spans="1:10" ht="96" customHeight="1">
      <c r="A12" s="10"/>
      <c r="B12" s="17"/>
      <c r="C12" s="50" t="s">
        <v>85</v>
      </c>
      <c r="D12" s="3" t="s">
        <v>85</v>
      </c>
      <c r="E12" s="94">
        <f>VLOOKUP(C12,'Короткий прайс'!A:B,2,0)</f>
        <v>85</v>
      </c>
      <c r="F12" s="46">
        <f t="shared" si="0"/>
        <v>1105000</v>
      </c>
      <c r="G12" s="47"/>
      <c r="H12" s="48">
        <f t="shared" si="1"/>
        <v>0</v>
      </c>
      <c r="I12" s="46">
        <f t="shared" si="2"/>
        <v>0</v>
      </c>
      <c r="J12"/>
    </row>
    <row r="13" spans="1:10" ht="96" customHeight="1">
      <c r="A13" s="10"/>
      <c r="B13" s="17"/>
      <c r="C13" s="50" t="s">
        <v>86</v>
      </c>
      <c r="D13" s="3" t="s">
        <v>86</v>
      </c>
      <c r="E13" s="94">
        <f>VLOOKUP(C13,'Короткий прайс'!A:B,2,0)</f>
        <v>15.7</v>
      </c>
      <c r="F13" s="46">
        <f t="shared" si="0"/>
        <v>204100</v>
      </c>
      <c r="G13" s="47"/>
      <c r="H13" s="48">
        <f t="shared" si="1"/>
        <v>0</v>
      </c>
      <c r="I13" s="46">
        <f t="shared" si="2"/>
        <v>0</v>
      </c>
      <c r="J13"/>
    </row>
    <row r="14" spans="1:10" ht="96" customHeight="1">
      <c r="A14" s="10"/>
      <c r="B14" s="17"/>
      <c r="C14" s="50" t="s">
        <v>1385</v>
      </c>
      <c r="D14" s="3" t="s">
        <v>1385</v>
      </c>
      <c r="E14" s="94">
        <f>VLOOKUP(C14,'Короткий прайс'!A:B,2,0)</f>
        <v>25</v>
      </c>
      <c r="F14" s="46">
        <f t="shared" ref="F14:F15" si="3">ROUNDUP(E14*$J$1,0)</f>
        <v>325000</v>
      </c>
      <c r="G14" s="47"/>
      <c r="H14" s="48">
        <f t="shared" ref="H14:H15" si="4">G14*E14</f>
        <v>0</v>
      </c>
      <c r="I14" s="46">
        <f t="shared" ref="I14:I15" si="5">G14*F14</f>
        <v>0</v>
      </c>
      <c r="J14"/>
    </row>
    <row r="15" spans="1:10" ht="96" customHeight="1">
      <c r="A15" s="10"/>
      <c r="B15" s="17"/>
      <c r="C15" s="50" t="s">
        <v>1316</v>
      </c>
      <c r="D15" s="3" t="s">
        <v>1316</v>
      </c>
      <c r="E15" s="94">
        <f>VLOOKUP(C15,'Короткий прайс'!A:B,2,0)</f>
        <v>15</v>
      </c>
      <c r="F15" s="46">
        <f t="shared" si="3"/>
        <v>195000</v>
      </c>
      <c r="G15" s="47"/>
      <c r="H15" s="48">
        <f t="shared" si="4"/>
        <v>0</v>
      </c>
      <c r="I15" s="46">
        <f t="shared" si="5"/>
        <v>0</v>
      </c>
      <c r="J15"/>
    </row>
    <row r="16" spans="1:10" ht="96" customHeight="1">
      <c r="A16" s="10"/>
      <c r="B16" s="17" t="s">
        <v>327</v>
      </c>
      <c r="C16" s="50" t="s">
        <v>505</v>
      </c>
      <c r="D16" s="3" t="s">
        <v>505</v>
      </c>
      <c r="E16" s="94">
        <f>VLOOKUP(C16,'Короткий прайс'!A:B,2,0)</f>
        <v>0.7</v>
      </c>
      <c r="F16" s="46">
        <f t="shared" si="0"/>
        <v>9100</v>
      </c>
      <c r="G16" s="47"/>
      <c r="H16" s="48">
        <f t="shared" si="1"/>
        <v>0</v>
      </c>
      <c r="I16" s="46">
        <f t="shared" si="2"/>
        <v>0</v>
      </c>
      <c r="J16"/>
    </row>
    <row r="17" spans="1:10" ht="96" customHeight="1">
      <c r="A17" s="10"/>
      <c r="B17" s="10"/>
      <c r="C17" s="50" t="s">
        <v>87</v>
      </c>
      <c r="D17" s="3" t="s">
        <v>87</v>
      </c>
      <c r="E17" s="94">
        <f>VLOOKUP(C17,'Короткий прайс'!A:B,2,0)</f>
        <v>7.5</v>
      </c>
      <c r="F17" s="46">
        <f t="shared" si="0"/>
        <v>97500</v>
      </c>
      <c r="G17" s="47"/>
      <c r="H17" s="48">
        <f t="shared" si="1"/>
        <v>0</v>
      </c>
      <c r="I17" s="46">
        <f t="shared" si="2"/>
        <v>0</v>
      </c>
      <c r="J17"/>
    </row>
    <row r="18" spans="1:10" ht="96" customHeight="1">
      <c r="A18" s="10"/>
      <c r="B18" s="10"/>
      <c r="C18" s="50" t="s">
        <v>88</v>
      </c>
      <c r="D18" s="3" t="s">
        <v>88</v>
      </c>
      <c r="E18" s="94">
        <f>VLOOKUP(C18,'Короткий прайс'!A:B,2,0)</f>
        <v>7</v>
      </c>
      <c r="F18" s="46">
        <f t="shared" si="0"/>
        <v>91000</v>
      </c>
      <c r="G18" s="47"/>
      <c r="H18" s="48">
        <f t="shared" si="1"/>
        <v>0</v>
      </c>
      <c r="I18" s="46">
        <f t="shared" si="2"/>
        <v>0</v>
      </c>
      <c r="J18"/>
    </row>
    <row r="19" spans="1:10" ht="96" customHeight="1">
      <c r="A19" s="10"/>
      <c r="B19"/>
      <c r="C19" s="50" t="s">
        <v>186</v>
      </c>
      <c r="D19" s="3" t="s">
        <v>186</v>
      </c>
      <c r="E19" s="94">
        <f>VLOOKUP(C19,'Короткий прайс'!A:B,2,0)</f>
        <v>38</v>
      </c>
      <c r="F19" s="46">
        <f t="shared" si="0"/>
        <v>494000</v>
      </c>
      <c r="G19" s="47"/>
      <c r="H19" s="48">
        <f t="shared" si="1"/>
        <v>0</v>
      </c>
      <c r="I19" s="46">
        <f t="shared" si="2"/>
        <v>0</v>
      </c>
      <c r="J19"/>
    </row>
    <row r="20" spans="1:10" ht="96" customHeight="1">
      <c r="A20" s="10"/>
      <c r="B20" s="10"/>
      <c r="C20" s="50" t="s">
        <v>187</v>
      </c>
      <c r="D20" s="3" t="s">
        <v>187</v>
      </c>
      <c r="E20" s="94">
        <f>VLOOKUP(C20,'Короткий прайс'!A:B,2,0)</f>
        <v>47</v>
      </c>
      <c r="F20" s="46">
        <f t="shared" si="0"/>
        <v>611000</v>
      </c>
      <c r="G20" s="47"/>
      <c r="H20" s="48">
        <f t="shared" si="1"/>
        <v>0</v>
      </c>
      <c r="I20" s="46">
        <f t="shared" si="2"/>
        <v>0</v>
      </c>
      <c r="J20"/>
    </row>
    <row r="21" spans="1:10" ht="96" customHeight="1">
      <c r="A21" s="10"/>
      <c r="B21"/>
      <c r="C21" s="50" t="s">
        <v>188</v>
      </c>
      <c r="D21" s="3" t="s">
        <v>188</v>
      </c>
      <c r="E21" s="94">
        <f>VLOOKUP(C21,'Короткий прайс'!A:B,2,0)</f>
        <v>46</v>
      </c>
      <c r="F21" s="46">
        <f t="shared" si="0"/>
        <v>598000</v>
      </c>
      <c r="G21" s="47"/>
      <c r="H21" s="48">
        <f t="shared" si="1"/>
        <v>0</v>
      </c>
      <c r="I21" s="46">
        <f t="shared" si="2"/>
        <v>0</v>
      </c>
      <c r="J21"/>
    </row>
    <row r="22" spans="1:10" ht="96" customHeight="1">
      <c r="A22" s="10"/>
      <c r="B22" s="10"/>
      <c r="C22" s="50" t="s">
        <v>189</v>
      </c>
      <c r="D22" s="3" t="s">
        <v>189</v>
      </c>
      <c r="E22" s="94">
        <f>VLOOKUP(C22,'Короткий прайс'!A:B,2,0)</f>
        <v>49</v>
      </c>
      <c r="F22" s="46">
        <f t="shared" si="0"/>
        <v>637000</v>
      </c>
      <c r="G22" s="47"/>
      <c r="H22" s="48">
        <f t="shared" si="1"/>
        <v>0</v>
      </c>
      <c r="I22" s="46">
        <f t="shared" si="2"/>
        <v>0</v>
      </c>
      <c r="J22"/>
    </row>
    <row r="23" spans="1:10" ht="96" customHeight="1">
      <c r="A23" s="10"/>
      <c r="B23"/>
      <c r="C23" s="50" t="s">
        <v>190</v>
      </c>
      <c r="D23" s="3" t="s">
        <v>190</v>
      </c>
      <c r="E23" s="94">
        <f>VLOOKUP(C23,'Короткий прайс'!A:B,2,0)</f>
        <v>28</v>
      </c>
      <c r="F23" s="46">
        <f t="shared" si="0"/>
        <v>364000</v>
      </c>
      <c r="G23" s="47"/>
      <c r="H23" s="48">
        <f t="shared" si="1"/>
        <v>0</v>
      </c>
      <c r="I23" s="46">
        <f t="shared" si="2"/>
        <v>0</v>
      </c>
      <c r="J23"/>
    </row>
    <row r="24" spans="1:10" ht="96" customHeight="1">
      <c r="A24" s="10"/>
      <c r="B24" s="10"/>
      <c r="C24" s="50" t="s">
        <v>191</v>
      </c>
      <c r="D24" s="3" t="s">
        <v>191</v>
      </c>
      <c r="E24" s="94">
        <f>VLOOKUP(C24,'Короткий прайс'!A:B,2,0)</f>
        <v>53</v>
      </c>
      <c r="F24" s="46">
        <f t="shared" si="0"/>
        <v>689000</v>
      </c>
      <c r="G24" s="47"/>
      <c r="H24" s="48">
        <f t="shared" si="1"/>
        <v>0</v>
      </c>
      <c r="I24" s="46">
        <f t="shared" si="2"/>
        <v>0</v>
      </c>
      <c r="J24"/>
    </row>
    <row r="25" spans="1:10" ht="96" customHeight="1">
      <c r="A25" s="10"/>
      <c r="B25" s="10"/>
      <c r="C25" s="50" t="s">
        <v>192</v>
      </c>
      <c r="D25" s="3" t="s">
        <v>192</v>
      </c>
      <c r="E25" s="94">
        <f>VLOOKUP(C25,'Короткий прайс'!A:B,2,0)</f>
        <v>59</v>
      </c>
      <c r="F25" s="46">
        <f t="shared" si="0"/>
        <v>767000</v>
      </c>
      <c r="G25" s="47"/>
      <c r="H25" s="48">
        <f t="shared" si="1"/>
        <v>0</v>
      </c>
      <c r="I25" s="46">
        <f t="shared" si="2"/>
        <v>0</v>
      </c>
      <c r="J25"/>
    </row>
    <row r="26" spans="1:10" ht="96" customHeight="1">
      <c r="A26" s="10"/>
      <c r="B26"/>
      <c r="C26" s="50" t="s">
        <v>193</v>
      </c>
      <c r="D26" s="3" t="s">
        <v>193</v>
      </c>
      <c r="E26" s="94">
        <f>VLOOKUP(C26,'Короткий прайс'!A:B,2,0)</f>
        <v>30</v>
      </c>
      <c r="F26" s="46">
        <f t="shared" si="0"/>
        <v>390000</v>
      </c>
      <c r="G26" s="47"/>
      <c r="H26" s="48">
        <f t="shared" si="1"/>
        <v>0</v>
      </c>
      <c r="I26" s="46">
        <f t="shared" si="2"/>
        <v>0</v>
      </c>
      <c r="J26"/>
    </row>
    <row r="27" spans="1:10" ht="96" customHeight="1">
      <c r="A27" s="10"/>
      <c r="B27" s="10"/>
      <c r="C27" s="50" t="s">
        <v>194</v>
      </c>
      <c r="D27" s="3" t="s">
        <v>194</v>
      </c>
      <c r="E27" s="94">
        <f>VLOOKUP(C27,'Короткий прайс'!A:B,2,0)</f>
        <v>35</v>
      </c>
      <c r="F27" s="46">
        <f t="shared" si="0"/>
        <v>455000</v>
      </c>
      <c r="G27" s="47"/>
      <c r="H27" s="48">
        <f t="shared" si="1"/>
        <v>0</v>
      </c>
      <c r="I27" s="46">
        <f t="shared" si="2"/>
        <v>0</v>
      </c>
      <c r="J27"/>
    </row>
    <row r="28" spans="1:10" ht="96" customHeight="1">
      <c r="A28" s="10"/>
      <c r="B28" s="10"/>
      <c r="C28" s="50" t="s">
        <v>926</v>
      </c>
      <c r="D28" s="81" t="s">
        <v>930</v>
      </c>
      <c r="E28" s="94">
        <f>VLOOKUP(C28,'Короткий прайс'!A:B,2,0)</f>
        <v>20</v>
      </c>
      <c r="F28" s="46">
        <f t="shared" si="0"/>
        <v>260000</v>
      </c>
      <c r="G28" s="47"/>
      <c r="H28" s="48">
        <f t="shared" ref="H28:H30" si="6">G28*E28</f>
        <v>0</v>
      </c>
      <c r="I28" s="46">
        <f t="shared" ref="I28:I30" si="7">G28*F28</f>
        <v>0</v>
      </c>
      <c r="J28"/>
    </row>
    <row r="29" spans="1:10" ht="96" customHeight="1">
      <c r="A29" s="10"/>
      <c r="B29" s="10"/>
      <c r="C29" s="50" t="s">
        <v>927</v>
      </c>
      <c r="D29" s="81" t="s">
        <v>930</v>
      </c>
      <c r="E29" s="94">
        <f>VLOOKUP(C29,'Короткий прайс'!A:B,2,0)</f>
        <v>24</v>
      </c>
      <c r="F29" s="46">
        <f t="shared" si="0"/>
        <v>312000</v>
      </c>
      <c r="G29" s="47"/>
      <c r="H29" s="48">
        <f t="shared" si="6"/>
        <v>0</v>
      </c>
      <c r="I29" s="46">
        <f t="shared" si="7"/>
        <v>0</v>
      </c>
      <c r="J29"/>
    </row>
    <row r="30" spans="1:10" ht="96" customHeight="1">
      <c r="A30" s="10"/>
      <c r="B30" s="10"/>
      <c r="C30" s="50" t="s">
        <v>928</v>
      </c>
      <c r="D30" s="81" t="s">
        <v>930</v>
      </c>
      <c r="E30" s="94">
        <f>VLOOKUP(C30,'Короткий прайс'!A:B,2,0)</f>
        <v>25</v>
      </c>
      <c r="F30" s="46">
        <f t="shared" si="0"/>
        <v>325000</v>
      </c>
      <c r="G30" s="47"/>
      <c r="H30" s="48">
        <f t="shared" si="6"/>
        <v>0</v>
      </c>
      <c r="I30" s="46">
        <f t="shared" si="7"/>
        <v>0</v>
      </c>
      <c r="J30"/>
    </row>
    <row r="31" spans="1:10" ht="96" customHeight="1">
      <c r="A31" s="10"/>
      <c r="B31" s="10"/>
      <c r="C31" s="50" t="s">
        <v>937</v>
      </c>
      <c r="D31" s="83" t="s">
        <v>930</v>
      </c>
      <c r="E31" s="94">
        <f>VLOOKUP(C31,'Короткий прайс'!A:B,2,0)</f>
        <v>28</v>
      </c>
      <c r="F31" s="46">
        <f t="shared" si="0"/>
        <v>364000</v>
      </c>
      <c r="G31" s="47"/>
      <c r="H31" s="48">
        <f t="shared" ref="H31" si="8">G31*E31</f>
        <v>0</v>
      </c>
      <c r="I31" s="46">
        <f t="shared" ref="I31" si="9">G31*F31</f>
        <v>0</v>
      </c>
      <c r="J31"/>
    </row>
    <row r="32" spans="1:10" ht="96" customHeight="1">
      <c r="A32" s="10"/>
      <c r="B32" s="10"/>
      <c r="C32" s="50" t="s">
        <v>184</v>
      </c>
      <c r="D32" s="3" t="s">
        <v>184</v>
      </c>
      <c r="E32" s="94">
        <f>VLOOKUP(C32,'Короткий прайс'!A:B,2,0)</f>
        <v>1.25</v>
      </c>
      <c r="F32" s="46">
        <f t="shared" si="0"/>
        <v>16250</v>
      </c>
      <c r="G32" s="47"/>
      <c r="H32" s="48">
        <f t="shared" si="1"/>
        <v>0</v>
      </c>
      <c r="I32" s="46">
        <f t="shared" si="2"/>
        <v>0</v>
      </c>
      <c r="J32"/>
    </row>
    <row r="33" spans="1:10" ht="96" customHeight="1">
      <c r="A33" s="10"/>
      <c r="B33" s="10"/>
      <c r="C33" s="50" t="s">
        <v>185</v>
      </c>
      <c r="D33" s="3" t="s">
        <v>185</v>
      </c>
      <c r="E33" s="94">
        <f>VLOOKUP(C33,'Короткий прайс'!A:B,2,0)</f>
        <v>2</v>
      </c>
      <c r="F33" s="46">
        <f t="shared" si="0"/>
        <v>26000</v>
      </c>
      <c r="G33" s="47"/>
      <c r="H33" s="48">
        <f t="shared" si="1"/>
        <v>0</v>
      </c>
      <c r="I33" s="46">
        <f t="shared" si="2"/>
        <v>0</v>
      </c>
      <c r="J33"/>
    </row>
    <row r="34" spans="1:10" ht="96" customHeight="1">
      <c r="A34" s="10"/>
      <c r="B34"/>
      <c r="C34" s="50" t="s">
        <v>984</v>
      </c>
      <c r="D34" s="3" t="s">
        <v>984</v>
      </c>
      <c r="E34" s="94">
        <f>VLOOKUP(C34,'Короткий прайс'!A:B,2,0)</f>
        <v>5</v>
      </c>
      <c r="F34" s="46">
        <f t="shared" si="0"/>
        <v>65000</v>
      </c>
      <c r="G34" s="47"/>
      <c r="H34" s="48">
        <f t="shared" si="1"/>
        <v>0</v>
      </c>
      <c r="I34" s="46">
        <f t="shared" si="2"/>
        <v>0</v>
      </c>
      <c r="J34"/>
    </row>
    <row r="35" spans="1:10" ht="96" customHeight="1">
      <c r="A35" s="10"/>
      <c r="B35" s="17"/>
      <c r="C35" s="50" t="s">
        <v>89</v>
      </c>
      <c r="D35" s="3" t="s">
        <v>89</v>
      </c>
      <c r="E35" s="94">
        <f>VLOOKUP(C35,'Короткий прайс'!A:B,2,0)</f>
        <v>4</v>
      </c>
      <c r="F35" s="46">
        <f t="shared" si="0"/>
        <v>52000</v>
      </c>
      <c r="G35" s="47"/>
      <c r="H35" s="48">
        <f t="shared" si="1"/>
        <v>0</v>
      </c>
      <c r="I35" s="46">
        <f t="shared" si="2"/>
        <v>0</v>
      </c>
      <c r="J35"/>
    </row>
    <row r="36" spans="1:10" ht="96" customHeight="1">
      <c r="A36" s="10"/>
      <c r="B36" s="17"/>
      <c r="C36" s="50" t="s">
        <v>90</v>
      </c>
      <c r="D36" s="3" t="s">
        <v>90</v>
      </c>
      <c r="E36" s="94">
        <f>VLOOKUP(C36,'Короткий прайс'!A:B,2,0)</f>
        <v>4</v>
      </c>
      <c r="F36" s="46">
        <f t="shared" si="0"/>
        <v>52000</v>
      </c>
      <c r="G36" s="47"/>
      <c r="H36" s="48">
        <f t="shared" si="1"/>
        <v>0</v>
      </c>
      <c r="I36" s="46">
        <f t="shared" si="2"/>
        <v>0</v>
      </c>
      <c r="J36"/>
    </row>
    <row r="37" spans="1:10" ht="96" customHeight="1">
      <c r="A37" s="10"/>
      <c r="B37" s="17"/>
      <c r="C37" s="50" t="s">
        <v>91</v>
      </c>
      <c r="D37" s="3" t="s">
        <v>91</v>
      </c>
      <c r="E37" s="94">
        <f>VLOOKUP(C37,'Короткий прайс'!A:B,2,0)</f>
        <v>5</v>
      </c>
      <c r="F37" s="46">
        <f t="shared" si="0"/>
        <v>65000</v>
      </c>
      <c r="G37" s="47"/>
      <c r="H37" s="48">
        <f t="shared" si="1"/>
        <v>0</v>
      </c>
      <c r="I37" s="46">
        <f t="shared" si="2"/>
        <v>0</v>
      </c>
      <c r="J37"/>
    </row>
    <row r="38" spans="1:10" ht="96" customHeight="1">
      <c r="A38" s="10"/>
      <c r="B38" s="17"/>
      <c r="C38" s="50" t="s">
        <v>92</v>
      </c>
      <c r="D38" s="3" t="s">
        <v>92</v>
      </c>
      <c r="E38" s="94">
        <f>VLOOKUP(C38,'Короткий прайс'!A:B,2,0)</f>
        <v>17</v>
      </c>
      <c r="F38" s="46">
        <f t="shared" si="0"/>
        <v>221000</v>
      </c>
      <c r="G38" s="47"/>
      <c r="H38" s="48">
        <f t="shared" si="1"/>
        <v>0</v>
      </c>
      <c r="I38" s="46">
        <f t="shared" si="2"/>
        <v>0</v>
      </c>
      <c r="J38"/>
    </row>
    <row r="39" spans="1:10" ht="96" customHeight="1">
      <c r="A39" s="10"/>
      <c r="B39" s="17"/>
      <c r="C39" s="50" t="s">
        <v>93</v>
      </c>
      <c r="D39" s="3" t="s">
        <v>93</v>
      </c>
      <c r="E39" s="94">
        <f>VLOOKUP(C39,'Короткий прайс'!A:B,2,0)</f>
        <v>10</v>
      </c>
      <c r="F39" s="46">
        <f t="shared" si="0"/>
        <v>130000</v>
      </c>
      <c r="G39" s="47"/>
      <c r="H39" s="48">
        <f t="shared" si="1"/>
        <v>0</v>
      </c>
      <c r="I39" s="46">
        <f t="shared" si="2"/>
        <v>0</v>
      </c>
      <c r="J39"/>
    </row>
    <row r="40" spans="1:10" ht="96" customHeight="1">
      <c r="A40" s="10"/>
      <c r="B40" s="17"/>
      <c r="C40" s="50" t="s">
        <v>94</v>
      </c>
      <c r="D40" s="3" t="s">
        <v>94</v>
      </c>
      <c r="E40" s="94">
        <f>VLOOKUP(C40,'Короткий прайс'!A:B,2,0)</f>
        <v>6.5</v>
      </c>
      <c r="F40" s="46">
        <f t="shared" si="0"/>
        <v>84500</v>
      </c>
      <c r="G40" s="47"/>
      <c r="H40" s="48">
        <f t="shared" si="1"/>
        <v>0</v>
      </c>
      <c r="I40" s="46">
        <f t="shared" si="2"/>
        <v>0</v>
      </c>
      <c r="J40"/>
    </row>
    <row r="41" spans="1:10" ht="96" customHeight="1">
      <c r="A41" s="10"/>
      <c r="B41" s="17"/>
      <c r="C41" s="50" t="s">
        <v>95</v>
      </c>
      <c r="D41" s="3" t="s">
        <v>95</v>
      </c>
      <c r="E41" s="94">
        <f>VLOOKUP(C41,'Короткий прайс'!A:B,2,0)</f>
        <v>10</v>
      </c>
      <c r="F41" s="46">
        <f t="shared" si="0"/>
        <v>130000</v>
      </c>
      <c r="G41" s="47"/>
      <c r="H41" s="48">
        <f t="shared" si="1"/>
        <v>0</v>
      </c>
      <c r="I41" s="46">
        <f t="shared" si="2"/>
        <v>0</v>
      </c>
      <c r="J41"/>
    </row>
    <row r="42" spans="1:10" ht="96" customHeight="1">
      <c r="A42" s="10"/>
      <c r="B42" s="17"/>
      <c r="C42" s="50" t="s">
        <v>96</v>
      </c>
      <c r="D42" s="3" t="s">
        <v>96</v>
      </c>
      <c r="E42" s="94">
        <f>VLOOKUP(C42,'Короткий прайс'!A:B,2,0)</f>
        <v>0.7</v>
      </c>
      <c r="F42" s="46">
        <f t="shared" si="0"/>
        <v>9100</v>
      </c>
      <c r="G42" s="47"/>
      <c r="H42" s="48">
        <f t="shared" si="1"/>
        <v>0</v>
      </c>
      <c r="I42" s="46">
        <f t="shared" si="2"/>
        <v>0</v>
      </c>
      <c r="J42"/>
    </row>
    <row r="43" spans="1:10" ht="96" customHeight="1">
      <c r="A43" s="10"/>
      <c r="B43" s="17"/>
      <c r="C43" s="50" t="s">
        <v>100</v>
      </c>
      <c r="D43" s="3" t="s">
        <v>100</v>
      </c>
      <c r="E43" s="94">
        <f>VLOOKUP(C43,'Короткий прайс'!A:B,2,0)</f>
        <v>2</v>
      </c>
      <c r="F43" s="46">
        <f t="shared" si="0"/>
        <v>26000</v>
      </c>
      <c r="G43" s="47"/>
      <c r="H43" s="48">
        <f t="shared" si="1"/>
        <v>0</v>
      </c>
      <c r="I43" s="46">
        <f t="shared" si="2"/>
        <v>0</v>
      </c>
      <c r="J43"/>
    </row>
    <row r="44" spans="1:10" ht="96" customHeight="1">
      <c r="A44" s="10"/>
      <c r="B44" s="17"/>
      <c r="C44" s="50" t="s">
        <v>102</v>
      </c>
      <c r="D44" s="3" t="s">
        <v>102</v>
      </c>
      <c r="E44" s="94">
        <f>VLOOKUP(C44,'Короткий прайс'!A:B,2,0)</f>
        <v>11</v>
      </c>
      <c r="F44" s="46">
        <f t="shared" si="0"/>
        <v>143000</v>
      </c>
      <c r="G44" s="47"/>
      <c r="H44" s="48">
        <f t="shared" si="1"/>
        <v>0</v>
      </c>
      <c r="I44" s="46">
        <f t="shared" si="2"/>
        <v>0</v>
      </c>
      <c r="J44"/>
    </row>
    <row r="45" spans="1:10" ht="96" customHeight="1">
      <c r="A45" s="10"/>
      <c r="B45"/>
      <c r="C45" s="99" t="s">
        <v>502</v>
      </c>
      <c r="D45" s="91" t="s">
        <v>502</v>
      </c>
      <c r="E45" s="94">
        <f>VLOOKUP(C45,'Короткий прайс'!A:B,2,0)</f>
        <v>166</v>
      </c>
      <c r="F45" s="46">
        <f t="shared" si="0"/>
        <v>2158000</v>
      </c>
      <c r="G45" s="47"/>
      <c r="H45" s="48">
        <f t="shared" si="1"/>
        <v>0</v>
      </c>
      <c r="I45" s="46">
        <f t="shared" si="2"/>
        <v>0</v>
      </c>
      <c r="J45"/>
    </row>
    <row r="46" spans="1:10" ht="96" customHeight="1">
      <c r="A46" s="10"/>
      <c r="B46" s="10"/>
      <c r="C46" s="50" t="s">
        <v>103</v>
      </c>
      <c r="D46" s="3" t="s">
        <v>103</v>
      </c>
      <c r="E46" s="94">
        <f>VLOOKUP(C46,'Короткий прайс'!A:B,2,0)</f>
        <v>110</v>
      </c>
      <c r="F46" s="46">
        <f t="shared" si="0"/>
        <v>1430000</v>
      </c>
      <c r="G46" s="47"/>
      <c r="H46" s="48">
        <f t="shared" si="1"/>
        <v>0</v>
      </c>
      <c r="I46" s="46">
        <f t="shared" si="2"/>
        <v>0</v>
      </c>
      <c r="J46"/>
    </row>
    <row r="47" spans="1:10" ht="96" customHeight="1">
      <c r="A47" s="10"/>
      <c r="B47" s="10"/>
      <c r="C47" s="50" t="s">
        <v>503</v>
      </c>
      <c r="D47" s="3" t="s">
        <v>503</v>
      </c>
      <c r="E47" s="94">
        <f>VLOOKUP(C47,'Короткий прайс'!A:B,2,0)</f>
        <v>190</v>
      </c>
      <c r="F47" s="46">
        <f t="shared" si="0"/>
        <v>2470000</v>
      </c>
      <c r="G47" s="47"/>
      <c r="H47" s="48">
        <f t="shared" si="1"/>
        <v>0</v>
      </c>
      <c r="I47" s="46">
        <f t="shared" si="2"/>
        <v>0</v>
      </c>
      <c r="J47"/>
    </row>
    <row r="48" spans="1:10" ht="96" customHeight="1">
      <c r="A48" s="10"/>
      <c r="B48" s="10"/>
      <c r="C48" s="50" t="s">
        <v>504</v>
      </c>
      <c r="D48" s="3" t="s">
        <v>504</v>
      </c>
      <c r="E48" s="94">
        <f>VLOOKUP(C48,'Короткий прайс'!A:B,2,0)</f>
        <v>185</v>
      </c>
      <c r="F48" s="46">
        <f t="shared" si="0"/>
        <v>2405000</v>
      </c>
      <c r="G48" s="47"/>
      <c r="H48" s="48">
        <f t="shared" si="1"/>
        <v>0</v>
      </c>
      <c r="I48" s="46">
        <f t="shared" si="2"/>
        <v>0</v>
      </c>
      <c r="J48"/>
    </row>
    <row r="49" spans="1:10" ht="96" customHeight="1">
      <c r="A49" s="10"/>
      <c r="B49" s="10"/>
      <c r="C49" s="50" t="s">
        <v>104</v>
      </c>
      <c r="D49" s="3" t="s">
        <v>104</v>
      </c>
      <c r="E49" s="94">
        <f>VLOOKUP(C49,'Короткий прайс'!A:B,2,0)</f>
        <v>132</v>
      </c>
      <c r="F49" s="46">
        <f t="shared" si="0"/>
        <v>1716000</v>
      </c>
      <c r="G49" s="47"/>
      <c r="H49" s="48">
        <f t="shared" si="1"/>
        <v>0</v>
      </c>
      <c r="I49" s="46">
        <f t="shared" si="2"/>
        <v>0</v>
      </c>
      <c r="J49"/>
    </row>
    <row r="50" spans="1:10" ht="96" customHeight="1">
      <c r="A50" s="10"/>
      <c r="B50" s="10"/>
      <c r="C50" s="68" t="s">
        <v>501</v>
      </c>
      <c r="D50" s="3" t="s">
        <v>501</v>
      </c>
      <c r="E50" s="94">
        <f>VLOOKUP(C50,'Короткий прайс'!A:B,2,0)</f>
        <v>153</v>
      </c>
      <c r="F50" s="46">
        <f t="shared" si="0"/>
        <v>1989000</v>
      </c>
      <c r="G50" s="47"/>
      <c r="H50" s="48">
        <f t="shared" si="1"/>
        <v>0</v>
      </c>
      <c r="I50" s="46">
        <f t="shared" si="2"/>
        <v>0</v>
      </c>
      <c r="J50"/>
    </row>
    <row r="51" spans="1:10" ht="96" customHeight="1">
      <c r="A51" s="10"/>
      <c r="B51" s="10"/>
      <c r="C51" s="50" t="s">
        <v>105</v>
      </c>
      <c r="D51" s="3" t="s">
        <v>105</v>
      </c>
      <c r="E51" s="94">
        <f>VLOOKUP(C51,'Короткий прайс'!A:B,2,0)</f>
        <v>97</v>
      </c>
      <c r="F51" s="46">
        <f t="shared" si="0"/>
        <v>1261000</v>
      </c>
      <c r="G51" s="47"/>
      <c r="H51" s="48">
        <f t="shared" si="1"/>
        <v>0</v>
      </c>
      <c r="I51" s="46">
        <f t="shared" si="2"/>
        <v>0</v>
      </c>
      <c r="J51"/>
    </row>
    <row r="52" spans="1:10" ht="96" customHeight="1">
      <c r="A52" s="10"/>
      <c r="B52" s="10"/>
      <c r="C52" s="50" t="s">
        <v>1210</v>
      </c>
      <c r="D52" s="104" t="s">
        <v>1226</v>
      </c>
      <c r="E52" s="94">
        <f>VLOOKUP(C52,'Короткий прайс'!A:B,2,0)</f>
        <v>95</v>
      </c>
      <c r="F52" s="46">
        <f t="shared" si="0"/>
        <v>1235000</v>
      </c>
      <c r="G52" s="47"/>
      <c r="H52" s="48">
        <f t="shared" ref="H52:H53" si="10">G52*E52</f>
        <v>0</v>
      </c>
      <c r="I52" s="46">
        <f t="shared" ref="I52:I53" si="11">G52*F52</f>
        <v>0</v>
      </c>
      <c r="J52"/>
    </row>
    <row r="53" spans="1:10" ht="96" customHeight="1">
      <c r="A53" s="10"/>
      <c r="B53" s="10"/>
      <c r="C53" s="50" t="s">
        <v>1211</v>
      </c>
      <c r="D53" s="104" t="s">
        <v>1227</v>
      </c>
      <c r="E53" s="94">
        <f>VLOOKUP(C53,'Короткий прайс'!A:B,2,0)</f>
        <v>127</v>
      </c>
      <c r="F53" s="46">
        <f t="shared" si="0"/>
        <v>1651000</v>
      </c>
      <c r="G53" s="47"/>
      <c r="H53" s="48">
        <f t="shared" si="10"/>
        <v>0</v>
      </c>
      <c r="I53" s="46">
        <f t="shared" si="11"/>
        <v>0</v>
      </c>
      <c r="J53"/>
    </row>
    <row r="54" spans="1:10" ht="96" customHeight="1">
      <c r="A54" s="10"/>
      <c r="B54"/>
      <c r="C54" s="49" t="s">
        <v>106</v>
      </c>
      <c r="D54" s="3" t="s">
        <v>106</v>
      </c>
      <c r="E54" s="94">
        <f>VLOOKUP(C54,'Короткий прайс'!A:B,2,0)</f>
        <v>0.5</v>
      </c>
      <c r="F54" s="46">
        <f t="shared" si="0"/>
        <v>6500</v>
      </c>
      <c r="G54" s="47"/>
      <c r="H54" s="48">
        <f t="shared" si="1"/>
        <v>0</v>
      </c>
      <c r="I54" s="46">
        <f t="shared" si="2"/>
        <v>0</v>
      </c>
      <c r="J54"/>
    </row>
    <row r="55" spans="1:10" ht="96" customHeight="1">
      <c r="A55" s="10"/>
      <c r="B55"/>
      <c r="C55" s="49" t="s">
        <v>107</v>
      </c>
      <c r="D55" s="3" t="s">
        <v>107</v>
      </c>
      <c r="E55" s="94">
        <f>VLOOKUP(C55,'Короткий прайс'!A:B,2,0)</f>
        <v>0.5</v>
      </c>
      <c r="F55" s="46">
        <f t="shared" si="0"/>
        <v>6500</v>
      </c>
      <c r="G55" s="47"/>
      <c r="H55" s="48">
        <f t="shared" si="1"/>
        <v>0</v>
      </c>
      <c r="I55" s="46">
        <f t="shared" si="2"/>
        <v>0</v>
      </c>
      <c r="J55"/>
    </row>
    <row r="56" spans="1:10" ht="96" customHeight="1">
      <c r="A56" s="10"/>
      <c r="B56"/>
      <c r="C56" s="49" t="s">
        <v>1013</v>
      </c>
      <c r="D56" s="3" t="s">
        <v>1013</v>
      </c>
      <c r="E56" s="94">
        <f>VLOOKUP(C56,'Короткий прайс'!A:B,2,0)</f>
        <v>3</v>
      </c>
      <c r="F56" s="46">
        <f t="shared" si="0"/>
        <v>39000</v>
      </c>
      <c r="G56" s="47"/>
      <c r="H56" s="48">
        <f t="shared" si="1"/>
        <v>0</v>
      </c>
      <c r="I56" s="46">
        <f t="shared" si="2"/>
        <v>0</v>
      </c>
      <c r="J56"/>
    </row>
    <row r="57" spans="1:10" ht="96" customHeight="1">
      <c r="A57" s="10"/>
      <c r="B57"/>
      <c r="C57" s="49" t="s">
        <v>108</v>
      </c>
      <c r="D57" s="3" t="s">
        <v>108</v>
      </c>
      <c r="E57" s="94">
        <f>VLOOKUP(C57,'Короткий прайс'!A:B,2,0)</f>
        <v>2.4</v>
      </c>
      <c r="F57" s="46">
        <f t="shared" si="0"/>
        <v>31200</v>
      </c>
      <c r="G57" s="47"/>
      <c r="H57" s="48">
        <f t="shared" si="1"/>
        <v>0</v>
      </c>
      <c r="I57" s="46">
        <f t="shared" si="2"/>
        <v>0</v>
      </c>
      <c r="J57"/>
    </row>
    <row r="58" spans="1:10" ht="88.9" customHeight="1">
      <c r="A58" s="10"/>
      <c r="B58" s="17"/>
      <c r="C58" s="49" t="s">
        <v>379</v>
      </c>
      <c r="D58" s="3" t="s">
        <v>379</v>
      </c>
      <c r="E58" s="94">
        <f>VLOOKUP(C58,'Короткий прайс'!A:B,2,0)</f>
        <v>5</v>
      </c>
      <c r="F58" s="46">
        <f t="shared" si="0"/>
        <v>65000</v>
      </c>
      <c r="G58" s="47"/>
      <c r="H58" s="48">
        <f t="shared" si="1"/>
        <v>0</v>
      </c>
      <c r="I58" s="46">
        <f t="shared" si="2"/>
        <v>0</v>
      </c>
      <c r="J58"/>
    </row>
    <row r="59" spans="1:10" ht="84.75" customHeight="1">
      <c r="A59" s="10"/>
      <c r="B59" s="3"/>
      <c r="C59" s="64" t="s">
        <v>1014</v>
      </c>
      <c r="D59" s="64" t="s">
        <v>1014</v>
      </c>
      <c r="E59" s="94">
        <f>VLOOKUP(C59,'Короткий прайс'!A:B,2,0)</f>
        <v>12</v>
      </c>
      <c r="F59" s="46">
        <f t="shared" ref="F59:F60" si="12">ROUNDUP(E59*$J$1,0)</f>
        <v>156000</v>
      </c>
      <c r="G59" s="47"/>
      <c r="H59" s="48">
        <f t="shared" ref="H59" si="13">G59*E59</f>
        <v>0</v>
      </c>
      <c r="I59" s="46">
        <f t="shared" ref="I59" si="14">G59*F59</f>
        <v>0</v>
      </c>
      <c r="J59"/>
    </row>
    <row r="60" spans="1:10" ht="84.75" customHeight="1">
      <c r="A60" s="10"/>
      <c r="B60" s="3"/>
      <c r="C60" s="64" t="s">
        <v>985</v>
      </c>
      <c r="D60" s="64" t="s">
        <v>985</v>
      </c>
      <c r="E60" s="94">
        <f>VLOOKUP(C60,'Короткий прайс'!A:B,2,0)</f>
        <v>10</v>
      </c>
      <c r="F60" s="46">
        <f t="shared" si="12"/>
        <v>130000</v>
      </c>
      <c r="G60" s="47"/>
      <c r="H60" s="48">
        <f t="shared" ref="H60" si="15">G60*E60</f>
        <v>0</v>
      </c>
      <c r="I60" s="46">
        <f t="shared" ref="I60" si="16">G60*F60</f>
        <v>0</v>
      </c>
      <c r="J60"/>
    </row>
    <row r="61" spans="1:10" ht="84.75" customHeight="1">
      <c r="A61" s="10"/>
      <c r="B61" s="3"/>
      <c r="C61" s="64" t="s">
        <v>1464</v>
      </c>
      <c r="D61" s="52" t="s">
        <v>1464</v>
      </c>
      <c r="E61" s="94">
        <f>VLOOKUP(C61,'Короткий прайс'!A:B,2,0)</f>
        <v>3.3</v>
      </c>
      <c r="F61" s="46">
        <f t="shared" ref="F61" si="17">ROUNDUP(E61*$J$1,0)</f>
        <v>42900</v>
      </c>
      <c r="G61" s="47"/>
      <c r="H61" s="48">
        <f t="shared" ref="H61" si="18">G61*E61</f>
        <v>0</v>
      </c>
      <c r="I61" s="46">
        <f t="shared" ref="I61" si="19">G61*F61</f>
        <v>0</v>
      </c>
      <c r="J61"/>
    </row>
    <row r="62" spans="1:10" ht="84.75" customHeight="1">
      <c r="A62" s="10"/>
      <c r="B62" s="3"/>
      <c r="C62" s="64" t="s">
        <v>1468</v>
      </c>
      <c r="D62" s="64" t="s">
        <v>1468</v>
      </c>
      <c r="E62" s="94">
        <f>VLOOKUP(C62,'Короткий прайс'!A:B,2,0)</f>
        <v>15</v>
      </c>
      <c r="F62" s="46">
        <f t="shared" ref="F62" si="20">ROUNDUP(E62*$J$1,0)</f>
        <v>195000</v>
      </c>
      <c r="G62" s="47"/>
      <c r="H62" s="48">
        <f t="shared" ref="H62" si="21">G62*E62</f>
        <v>0</v>
      </c>
      <c r="I62" s="46">
        <f t="shared" ref="I62" si="22">G62*F62</f>
        <v>0</v>
      </c>
      <c r="J62"/>
    </row>
  </sheetData>
  <phoneticPr fontId="28"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sheetPr>
  <dimension ref="A1:J19"/>
  <sheetViews>
    <sheetView topLeftCell="A14" zoomScale="70" zoomScaleNormal="70" workbookViewId="0">
      <selection activeCell="N16" sqref="N16"/>
    </sheetView>
  </sheetViews>
  <sheetFormatPr defaultColWidth="9" defaultRowHeight="15"/>
  <cols>
    <col min="1" max="1" width="15.81640625" style="2" customWidth="1"/>
    <col min="2" max="2" width="25" style="25" customWidth="1"/>
    <col min="3" max="3" width="36" style="70" customWidth="1"/>
    <col min="4" max="4" width="32.453125" style="2" customWidth="1"/>
    <col min="5" max="5" width="21.26953125" style="63" customWidth="1"/>
    <col min="6" max="6" width="27.7265625" style="53" customWidth="1"/>
    <col min="7" max="7" width="15.26953125" style="53" customWidth="1"/>
    <col min="8" max="8" width="19.7265625" style="53" customWidth="1"/>
    <col min="9" max="9" width="20.81640625" style="53" customWidth="1"/>
    <col min="10" max="16384" width="9" style="1"/>
  </cols>
  <sheetData>
    <row r="1" spans="1:10" s="26" customFormat="1">
      <c r="A1" s="4" t="s">
        <v>0</v>
      </c>
      <c r="B1" s="4" t="s">
        <v>24</v>
      </c>
      <c r="C1" s="69" t="s">
        <v>1</v>
      </c>
      <c r="D1" s="4" t="s">
        <v>2</v>
      </c>
      <c r="E1" s="51" t="s">
        <v>3</v>
      </c>
      <c r="F1" s="51" t="s">
        <v>4</v>
      </c>
      <c r="G1" s="51" t="s">
        <v>5</v>
      </c>
      <c r="H1" s="51" t="s">
        <v>6</v>
      </c>
      <c r="I1" s="51" t="s">
        <v>7</v>
      </c>
      <c r="J1" s="31">
        <v>13000</v>
      </c>
    </row>
    <row r="2" spans="1:10" ht="84.75" customHeight="1">
      <c r="A2" s="3">
        <v>303800805</v>
      </c>
      <c r="B2" s="27"/>
      <c r="C2" s="62" t="s">
        <v>999</v>
      </c>
      <c r="D2" s="40" t="s">
        <v>342</v>
      </c>
      <c r="E2" s="94">
        <f>VLOOKUP(C2,'Короткий прайс'!A:B,2,0)</f>
        <v>235</v>
      </c>
      <c r="F2" s="46">
        <f>ROUNDUP(E2*$J$1,0)</f>
        <v>3055000</v>
      </c>
      <c r="G2" s="55"/>
      <c r="H2" s="48">
        <f>G2*E2</f>
        <v>0</v>
      </c>
      <c r="I2" s="46">
        <f>G2*F2</f>
        <v>0</v>
      </c>
      <c r="J2"/>
    </row>
    <row r="3" spans="1:10" ht="84.75" customHeight="1">
      <c r="A3" s="3"/>
      <c r="B3" s="27"/>
      <c r="C3" s="62" t="s">
        <v>1009</v>
      </c>
      <c r="D3" s="40" t="s">
        <v>342</v>
      </c>
      <c r="E3" s="94">
        <f>VLOOKUP(C3,'Короткий прайс'!A:B,2,0)</f>
        <v>330</v>
      </c>
      <c r="F3" s="46">
        <f t="shared" ref="F3:F15" si="0">ROUNDUP(E3*$J$1,0)</f>
        <v>4290000</v>
      </c>
      <c r="G3" s="47"/>
      <c r="H3" s="48">
        <f t="shared" ref="H3" si="1">G3*E3</f>
        <v>0</v>
      </c>
      <c r="I3" s="46">
        <f t="shared" ref="I3" si="2">G3*F3</f>
        <v>0</v>
      </c>
    </row>
    <row r="4" spans="1:10" ht="84.75" customHeight="1">
      <c r="A4" s="3">
        <v>303800042</v>
      </c>
      <c r="B4"/>
      <c r="C4" s="62" t="s">
        <v>994</v>
      </c>
      <c r="D4" s="40" t="s">
        <v>344</v>
      </c>
      <c r="E4" s="94">
        <f>VLOOKUP(C4,'Короткий прайс'!A:B,2,0)</f>
        <v>63</v>
      </c>
      <c r="F4" s="46">
        <f t="shared" si="0"/>
        <v>819000</v>
      </c>
      <c r="G4" s="47"/>
      <c r="H4" s="48">
        <f t="shared" ref="H4:H11" si="3">G4*E4</f>
        <v>0</v>
      </c>
      <c r="I4" s="46">
        <f t="shared" ref="I4:I11" si="4">G4*F4</f>
        <v>0</v>
      </c>
    </row>
    <row r="5" spans="1:10" ht="84.75" customHeight="1">
      <c r="A5" s="3"/>
      <c r="B5"/>
      <c r="C5" s="62" t="s">
        <v>1383</v>
      </c>
      <c r="D5" s="40" t="s">
        <v>344</v>
      </c>
      <c r="E5" s="94">
        <f>VLOOKUP(C5,'Короткий прайс'!A:B,2,0)</f>
        <v>35</v>
      </c>
      <c r="F5" s="46">
        <f t="shared" ref="F5" si="5">ROUNDUP(E5*$J$1,0)</f>
        <v>455000</v>
      </c>
      <c r="G5" s="47"/>
      <c r="H5" s="48">
        <f t="shared" ref="H5" si="6">G5*E5</f>
        <v>0</v>
      </c>
      <c r="I5" s="46">
        <f t="shared" ref="I5" si="7">G5*F5</f>
        <v>0</v>
      </c>
    </row>
    <row r="6" spans="1:10" ht="84.75" customHeight="1">
      <c r="A6" s="3">
        <v>303800043</v>
      </c>
      <c r="B6" s="27"/>
      <c r="C6" s="62" t="s">
        <v>995</v>
      </c>
      <c r="D6" s="40" t="s">
        <v>345</v>
      </c>
      <c r="E6" s="94">
        <f>VLOOKUP(C6,'Короткий прайс'!A:B,2,0)</f>
        <v>77</v>
      </c>
      <c r="F6" s="46">
        <f t="shared" si="0"/>
        <v>1001000</v>
      </c>
      <c r="G6" s="47"/>
      <c r="H6" s="48">
        <f t="shared" si="3"/>
        <v>0</v>
      </c>
      <c r="I6" s="46">
        <f t="shared" si="4"/>
        <v>0</v>
      </c>
    </row>
    <row r="7" spans="1:10" ht="84.75" customHeight="1">
      <c r="A7" s="3">
        <v>303800044</v>
      </c>
      <c r="B7"/>
      <c r="C7" s="62" t="s">
        <v>996</v>
      </c>
      <c r="D7" s="40" t="s">
        <v>346</v>
      </c>
      <c r="E7" s="94">
        <f>VLOOKUP(C7,'Короткий прайс'!A:B,2,0)</f>
        <v>91</v>
      </c>
      <c r="F7" s="46">
        <f t="shared" si="0"/>
        <v>1183000</v>
      </c>
      <c r="G7" s="47"/>
      <c r="H7" s="48">
        <f t="shared" si="3"/>
        <v>0</v>
      </c>
      <c r="I7" s="46">
        <f t="shared" si="4"/>
        <v>0</v>
      </c>
    </row>
    <row r="8" spans="1:10" ht="84.75" customHeight="1">
      <c r="A8" s="3">
        <v>303800045</v>
      </c>
      <c r="B8" s="27"/>
      <c r="C8" s="62" t="s">
        <v>997</v>
      </c>
      <c r="D8" s="40" t="s">
        <v>343</v>
      </c>
      <c r="E8" s="94">
        <f>VLOOKUP(C8,'Короткий прайс'!A:B,2,0)</f>
        <v>100</v>
      </c>
      <c r="F8" s="46">
        <f t="shared" si="0"/>
        <v>1300000</v>
      </c>
      <c r="G8" s="47"/>
      <c r="H8" s="48">
        <f t="shared" si="3"/>
        <v>0</v>
      </c>
      <c r="I8" s="46">
        <f t="shared" si="4"/>
        <v>0</v>
      </c>
    </row>
    <row r="9" spans="1:10" ht="84.75" customHeight="1">
      <c r="A9" s="3">
        <v>303800962</v>
      </c>
      <c r="B9"/>
      <c r="C9" s="62" t="s">
        <v>998</v>
      </c>
      <c r="D9" s="40" t="s">
        <v>347</v>
      </c>
      <c r="E9" s="94">
        <f>VLOOKUP(C9,'Короткий прайс'!A:B,2,0)</f>
        <v>160</v>
      </c>
      <c r="F9" s="46">
        <f t="shared" si="0"/>
        <v>2080000</v>
      </c>
      <c r="G9" s="47"/>
      <c r="H9" s="48">
        <f t="shared" si="3"/>
        <v>0</v>
      </c>
      <c r="I9" s="46">
        <f t="shared" si="4"/>
        <v>0</v>
      </c>
    </row>
    <row r="10" spans="1:10" ht="84.75" customHeight="1">
      <c r="A10" s="3">
        <v>303800724</v>
      </c>
      <c r="B10" s="27"/>
      <c r="C10" s="62" t="s">
        <v>1001</v>
      </c>
      <c r="D10" s="40" t="s">
        <v>341</v>
      </c>
      <c r="E10" s="94">
        <f>VLOOKUP(C10,'Короткий прайс'!A:B,2,0)</f>
        <v>230</v>
      </c>
      <c r="F10" s="46">
        <f t="shared" si="0"/>
        <v>2990000</v>
      </c>
      <c r="G10" s="47"/>
      <c r="H10" s="48">
        <f t="shared" si="3"/>
        <v>0</v>
      </c>
      <c r="I10" s="46">
        <f t="shared" si="4"/>
        <v>0</v>
      </c>
    </row>
    <row r="11" spans="1:10" ht="84.75" customHeight="1">
      <c r="A11" s="3"/>
      <c r="B11" s="27"/>
      <c r="C11" s="62" t="s">
        <v>1003</v>
      </c>
      <c r="D11" s="40" t="s">
        <v>880</v>
      </c>
      <c r="E11" s="94">
        <f>VLOOKUP(C11,'Короткий прайс'!A:B,2,0)</f>
        <v>330</v>
      </c>
      <c r="F11" s="46">
        <f t="shared" si="0"/>
        <v>4290000</v>
      </c>
      <c r="G11" s="47"/>
      <c r="H11" s="48">
        <f t="shared" si="3"/>
        <v>0</v>
      </c>
      <c r="I11" s="46">
        <f t="shared" si="4"/>
        <v>0</v>
      </c>
    </row>
    <row r="12" spans="1:10" ht="84.75" customHeight="1">
      <c r="A12" s="3"/>
      <c r="B12" s="27"/>
      <c r="C12" s="64" t="s">
        <v>1457</v>
      </c>
      <c r="D12" s="52" t="s">
        <v>1474</v>
      </c>
      <c r="E12" s="94">
        <f>VLOOKUP(C12,'Короткий прайс'!A:B,2,0)</f>
        <v>350</v>
      </c>
      <c r="F12" s="46">
        <f t="shared" ref="F12" si="8">ROUNDUP(E12*$J$1,0)</f>
        <v>4550000</v>
      </c>
      <c r="G12" s="47"/>
      <c r="H12" s="48">
        <f t="shared" ref="H12" si="9">G12*E12</f>
        <v>0</v>
      </c>
      <c r="I12" s="46">
        <f t="shared" ref="I12" si="10">G12*F12</f>
        <v>0</v>
      </c>
    </row>
    <row r="13" spans="1:10" ht="84.75" customHeight="1">
      <c r="A13" s="3"/>
      <c r="B13" s="27"/>
      <c r="C13" s="62" t="s">
        <v>1192</v>
      </c>
      <c r="D13" s="40" t="s">
        <v>1228</v>
      </c>
      <c r="E13" s="94">
        <f>VLOOKUP(C13,'Короткий прайс'!A:B,2,0)</f>
        <v>10</v>
      </c>
      <c r="F13" s="46">
        <f t="shared" si="0"/>
        <v>130000</v>
      </c>
      <c r="G13" s="47"/>
      <c r="H13" s="48">
        <f t="shared" ref="H13:H15" si="11">G13*E13</f>
        <v>0</v>
      </c>
      <c r="I13" s="46">
        <f t="shared" ref="I13:I15" si="12">G13*F13</f>
        <v>0</v>
      </c>
    </row>
    <row r="14" spans="1:10" ht="84.75" customHeight="1">
      <c r="A14" s="3"/>
      <c r="B14" s="27"/>
      <c r="C14" s="62" t="s">
        <v>1193</v>
      </c>
      <c r="D14" s="40" t="s">
        <v>344</v>
      </c>
      <c r="E14" s="94">
        <f>VLOOKUP(C14,'Короткий прайс'!A:B,2,0)</f>
        <v>33</v>
      </c>
      <c r="F14" s="46">
        <f t="shared" si="0"/>
        <v>429000</v>
      </c>
      <c r="G14" s="47"/>
      <c r="H14" s="48">
        <f t="shared" si="11"/>
        <v>0</v>
      </c>
      <c r="I14" s="46">
        <f t="shared" si="12"/>
        <v>0</v>
      </c>
    </row>
    <row r="15" spans="1:10" ht="84.75" customHeight="1">
      <c r="A15" s="3"/>
      <c r="B15" s="27"/>
      <c r="C15" s="62" t="s">
        <v>1194</v>
      </c>
      <c r="D15" s="40" t="s">
        <v>1229</v>
      </c>
      <c r="E15" s="94">
        <f>VLOOKUP(C15,'Короткий прайс'!A:B,2,0)</f>
        <v>46</v>
      </c>
      <c r="F15" s="46">
        <f t="shared" si="0"/>
        <v>598000</v>
      </c>
      <c r="G15" s="47"/>
      <c r="H15" s="48">
        <f t="shared" si="11"/>
        <v>0</v>
      </c>
      <c r="I15" s="46">
        <f t="shared" si="12"/>
        <v>0</v>
      </c>
    </row>
    <row r="16" spans="1:10" ht="84.75" customHeight="1">
      <c r="A16" s="3"/>
      <c r="B16" s="27"/>
      <c r="C16" s="62" t="s">
        <v>1412</v>
      </c>
      <c r="D16" s="40" t="s">
        <v>1413</v>
      </c>
      <c r="E16" s="94">
        <f>VLOOKUP(C16,'Короткий прайс'!A:B,2,0)</f>
        <v>80</v>
      </c>
      <c r="F16" s="46">
        <f t="shared" ref="F16" si="13">ROUNDUP(E16*$J$1,0)</f>
        <v>1040000</v>
      </c>
      <c r="G16" s="47"/>
      <c r="H16" s="48">
        <f t="shared" ref="H16" si="14">G16*E16</f>
        <v>0</v>
      </c>
      <c r="I16" s="46">
        <f t="shared" ref="I16" si="15">G16*F16</f>
        <v>0</v>
      </c>
    </row>
    <row r="17" spans="1:9" ht="84.75" customHeight="1">
      <c r="A17" s="3"/>
      <c r="B17" s="27"/>
      <c r="C17" s="62" t="s">
        <v>1509</v>
      </c>
      <c r="D17" s="126" t="s">
        <v>1566</v>
      </c>
      <c r="E17" s="94">
        <f>VLOOKUP(C17,'Короткий прайс'!A:B,2,0)</f>
        <v>144</v>
      </c>
      <c r="F17" s="46">
        <f t="shared" ref="F17:F19" si="16">ROUNDUP(E17*$J$1,0)</f>
        <v>1872000</v>
      </c>
      <c r="G17" s="47"/>
      <c r="H17" s="48">
        <f t="shared" ref="H17:H19" si="17">G17*E17</f>
        <v>0</v>
      </c>
      <c r="I17" s="46">
        <f t="shared" ref="I17:I19" si="18">G17*F17</f>
        <v>0</v>
      </c>
    </row>
    <row r="18" spans="1:9" ht="84.75" customHeight="1">
      <c r="A18" s="3"/>
      <c r="B18" s="27"/>
      <c r="C18" s="62" t="s">
        <v>1510</v>
      </c>
      <c r="D18" s="126" t="s">
        <v>1567</v>
      </c>
      <c r="E18" s="94">
        <f>VLOOKUP(C18,'Короткий прайс'!A:B,2,0)</f>
        <v>188</v>
      </c>
      <c r="F18" s="46">
        <f t="shared" si="16"/>
        <v>2444000</v>
      </c>
      <c r="G18" s="47"/>
      <c r="H18" s="48">
        <f t="shared" si="17"/>
        <v>0</v>
      </c>
      <c r="I18" s="46">
        <f t="shared" si="18"/>
        <v>0</v>
      </c>
    </row>
    <row r="19" spans="1:9" ht="84.75" customHeight="1">
      <c r="A19" s="3"/>
      <c r="B19" s="27"/>
      <c r="C19" s="62" t="s">
        <v>1511</v>
      </c>
      <c r="D19" s="126" t="s">
        <v>1568</v>
      </c>
      <c r="E19" s="94">
        <f>VLOOKUP(C19,'Короткий прайс'!A:B,2,0)</f>
        <v>245</v>
      </c>
      <c r="F19" s="46">
        <f t="shared" si="16"/>
        <v>3185000</v>
      </c>
      <c r="G19" s="47"/>
      <c r="H19" s="48">
        <f t="shared" si="17"/>
        <v>0</v>
      </c>
      <c r="I19" s="46">
        <f t="shared" si="18"/>
        <v>0</v>
      </c>
    </row>
  </sheetData>
  <phoneticPr fontId="16" type="noConversion"/>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C00000"/>
  </sheetPr>
  <dimension ref="A1:J34"/>
  <sheetViews>
    <sheetView topLeftCell="A11" zoomScale="55" zoomScaleNormal="55" workbookViewId="0">
      <selection activeCell="Z6" sqref="Z6"/>
    </sheetView>
  </sheetViews>
  <sheetFormatPr defaultColWidth="9" defaultRowHeight="15"/>
  <cols>
    <col min="1" max="1" width="14.453125" style="33" customWidth="1"/>
    <col min="2" max="2" width="18.81640625" style="33" customWidth="1"/>
    <col min="3" max="3" width="41.453125" style="58" customWidth="1"/>
    <col min="4" max="4" width="37.81640625" style="33" customWidth="1"/>
    <col min="5" max="5" width="16.453125" style="63" bestFit="1" customWidth="1"/>
    <col min="6" max="6" width="33.453125" style="63" customWidth="1"/>
    <col min="7" max="7" width="11.26953125" style="63" customWidth="1"/>
    <col min="8" max="8" width="15.26953125" style="63" customWidth="1"/>
    <col min="9" max="9" width="15" style="63" customWidth="1"/>
    <col min="10" max="16384" width="9" style="33"/>
  </cols>
  <sheetData>
    <row r="1" spans="1:10">
      <c r="A1" s="32" t="s">
        <v>0</v>
      </c>
      <c r="B1" s="32" t="s">
        <v>24</v>
      </c>
      <c r="C1" s="51" t="s">
        <v>1</v>
      </c>
      <c r="D1" s="32" t="s">
        <v>2</v>
      </c>
      <c r="E1" s="51" t="s">
        <v>3</v>
      </c>
      <c r="F1" s="51" t="s">
        <v>4</v>
      </c>
      <c r="G1" s="51" t="s">
        <v>5</v>
      </c>
      <c r="H1" s="51" t="s">
        <v>6</v>
      </c>
      <c r="I1" s="51" t="s">
        <v>7</v>
      </c>
      <c r="J1" s="31">
        <v>13000</v>
      </c>
    </row>
    <row r="2" spans="1:10" ht="175">
      <c r="A2" s="34"/>
      <c r="B2" s="17"/>
      <c r="C2" s="71" t="s">
        <v>1326</v>
      </c>
      <c r="D2" s="39" t="s">
        <v>1122</v>
      </c>
      <c r="E2" s="94">
        <f>VLOOKUP(C2,'Короткий прайс'!A:B,2,0)</f>
        <v>47</v>
      </c>
      <c r="F2" s="46">
        <f>ROUNDUP(E2*$J$1,0)</f>
        <v>611000</v>
      </c>
      <c r="G2" s="55"/>
      <c r="H2" s="48">
        <f>G2*E2</f>
        <v>0</v>
      </c>
      <c r="I2" s="46">
        <f>G2*F2</f>
        <v>0</v>
      </c>
      <c r="J2"/>
    </row>
    <row r="3" spans="1:10" ht="175">
      <c r="A3" s="34"/>
      <c r="B3" s="17"/>
      <c r="C3" s="71" t="s">
        <v>1112</v>
      </c>
      <c r="D3" s="39" t="s">
        <v>1123</v>
      </c>
      <c r="E3" s="94">
        <f>VLOOKUP(C3,'Короткий прайс'!A:B,2,0)</f>
        <v>84</v>
      </c>
      <c r="F3" s="46">
        <f t="shared" ref="F3:F34" si="0">ROUNDUP(E3*$J$1,0)</f>
        <v>1092000</v>
      </c>
      <c r="G3" s="47"/>
      <c r="H3" s="48">
        <f t="shared" ref="H3:H11" si="1">G3*E3</f>
        <v>0</v>
      </c>
      <c r="I3" s="46">
        <f t="shared" ref="I3:I11" si="2">G3*F3</f>
        <v>0</v>
      </c>
      <c r="J3"/>
    </row>
    <row r="4" spans="1:10" ht="126.5">
      <c r="A4" s="34"/>
      <c r="B4" s="10"/>
      <c r="C4" s="64" t="s">
        <v>1365</v>
      </c>
      <c r="D4" s="11" t="s">
        <v>1376</v>
      </c>
      <c r="E4" s="94">
        <f>VLOOKUP(C4,'Короткий прайс'!A:B,2,0)</f>
        <v>56</v>
      </c>
      <c r="F4" s="46">
        <f t="shared" si="0"/>
        <v>728000</v>
      </c>
      <c r="G4" s="47"/>
      <c r="H4" s="48">
        <f t="shared" si="1"/>
        <v>0</v>
      </c>
      <c r="I4" s="46">
        <f t="shared" si="2"/>
        <v>0</v>
      </c>
      <c r="J4"/>
    </row>
    <row r="5" spans="1:10" ht="138">
      <c r="A5" s="34"/>
      <c r="B5" s="10"/>
      <c r="C5" s="64" t="s">
        <v>1366</v>
      </c>
      <c r="D5" s="11" t="s">
        <v>1377</v>
      </c>
      <c r="E5" s="94">
        <f>VLOOKUP(C5,'Короткий прайс'!A:B,2,0)</f>
        <v>60</v>
      </c>
      <c r="F5" s="46">
        <f t="shared" si="0"/>
        <v>780000</v>
      </c>
      <c r="G5" s="47"/>
      <c r="H5" s="48">
        <f t="shared" si="1"/>
        <v>0</v>
      </c>
      <c r="I5" s="46">
        <f t="shared" si="2"/>
        <v>0</v>
      </c>
      <c r="J5"/>
    </row>
    <row r="6" spans="1:10" ht="138">
      <c r="A6" s="34"/>
      <c r="B6" s="10"/>
      <c r="C6" s="64" t="s">
        <v>1367</v>
      </c>
      <c r="D6" s="11" t="s">
        <v>1378</v>
      </c>
      <c r="E6" s="94">
        <f>VLOOKUP(C6,'Короткий прайс'!A:B,2,0)</f>
        <v>62</v>
      </c>
      <c r="F6" s="46">
        <f t="shared" si="0"/>
        <v>806000</v>
      </c>
      <c r="G6" s="47"/>
      <c r="H6" s="48">
        <f t="shared" si="1"/>
        <v>0</v>
      </c>
      <c r="I6" s="46">
        <f t="shared" si="2"/>
        <v>0</v>
      </c>
      <c r="J6"/>
    </row>
    <row r="7" spans="1:10" ht="138">
      <c r="A7" s="34"/>
      <c r="B7" s="10"/>
      <c r="C7" s="64" t="s">
        <v>1368</v>
      </c>
      <c r="D7" s="11" t="s">
        <v>1379</v>
      </c>
      <c r="E7" s="94">
        <f>VLOOKUP(C7,'Короткий прайс'!A:B,2,0)</f>
        <v>70</v>
      </c>
      <c r="F7" s="46">
        <f t="shared" si="0"/>
        <v>910000</v>
      </c>
      <c r="G7" s="47"/>
      <c r="H7" s="48">
        <f t="shared" si="1"/>
        <v>0</v>
      </c>
      <c r="I7" s="46">
        <f t="shared" si="2"/>
        <v>0</v>
      </c>
      <c r="J7"/>
    </row>
    <row r="8" spans="1:10" ht="161">
      <c r="A8" s="34"/>
      <c r="B8" s="10"/>
      <c r="C8" s="64" t="s">
        <v>1369</v>
      </c>
      <c r="D8" s="11" t="s">
        <v>1380</v>
      </c>
      <c r="E8" s="94">
        <f>VLOOKUP(C8,'Короткий прайс'!A:B,2,0)</f>
        <v>58</v>
      </c>
      <c r="F8" s="46">
        <f t="shared" si="0"/>
        <v>754000</v>
      </c>
      <c r="G8" s="47"/>
      <c r="H8" s="48">
        <f t="shared" si="1"/>
        <v>0</v>
      </c>
      <c r="I8" s="46">
        <f t="shared" si="2"/>
        <v>0</v>
      </c>
      <c r="J8"/>
    </row>
    <row r="9" spans="1:10" ht="149.5">
      <c r="A9" s="34"/>
      <c r="B9" s="10"/>
      <c r="C9" s="64" t="s">
        <v>1370</v>
      </c>
      <c r="D9" s="11" t="s">
        <v>1381</v>
      </c>
      <c r="E9" s="94">
        <f>VLOOKUP(C9,'Короткий прайс'!A:B,2,0)</f>
        <v>179</v>
      </c>
      <c r="F9" s="46">
        <f t="shared" si="0"/>
        <v>2327000</v>
      </c>
      <c r="G9" s="47"/>
      <c r="H9" s="48">
        <f t="shared" si="1"/>
        <v>0</v>
      </c>
      <c r="I9" s="46">
        <f t="shared" si="2"/>
        <v>0</v>
      </c>
      <c r="J9"/>
    </row>
    <row r="10" spans="1:10" ht="149.5">
      <c r="A10" s="34"/>
      <c r="B10" s="10"/>
      <c r="C10" s="64" t="s">
        <v>1371</v>
      </c>
      <c r="D10" s="11" t="s">
        <v>1382</v>
      </c>
      <c r="E10" s="94">
        <f>VLOOKUP(C10,'Короткий прайс'!A:B,2,0)</f>
        <v>200</v>
      </c>
      <c r="F10" s="46">
        <f t="shared" si="0"/>
        <v>2600000</v>
      </c>
      <c r="G10" s="47"/>
      <c r="H10" s="48">
        <f t="shared" si="1"/>
        <v>0</v>
      </c>
      <c r="I10" s="46">
        <f t="shared" si="2"/>
        <v>0</v>
      </c>
      <c r="J10"/>
    </row>
    <row r="11" spans="1:10" ht="315">
      <c r="A11" s="34"/>
      <c r="B11" s="7"/>
      <c r="C11" s="64" t="s">
        <v>1400</v>
      </c>
      <c r="D11" s="52" t="s">
        <v>1401</v>
      </c>
      <c r="E11" s="94">
        <f>VLOOKUP(C11,'Короткий прайс'!A:B,2,0)</f>
        <v>63</v>
      </c>
      <c r="F11" s="46">
        <f t="shared" si="0"/>
        <v>819000</v>
      </c>
      <c r="G11" s="47"/>
      <c r="H11" s="48">
        <f t="shared" si="1"/>
        <v>0</v>
      </c>
      <c r="I11" s="46">
        <f t="shared" si="2"/>
        <v>0</v>
      </c>
      <c r="J11"/>
    </row>
    <row r="12" spans="1:10" ht="405">
      <c r="A12" s="34"/>
      <c r="B12" s="7"/>
      <c r="C12" s="64" t="s">
        <v>1402</v>
      </c>
      <c r="D12" s="52" t="s">
        <v>1403</v>
      </c>
      <c r="E12" s="94" t="str">
        <f>VLOOKUP(C12,'Короткий прайс'!A:B,2,0)</f>
        <v>По запросу</v>
      </c>
      <c r="F12" s="46" t="e">
        <f t="shared" ref="F12" si="3">ROUNDUP(E12*$J$1,0)</f>
        <v>#VALUE!</v>
      </c>
      <c r="G12" s="47"/>
      <c r="H12" s="48" t="e">
        <f t="shared" ref="H12" si="4">G12*E12</f>
        <v>#VALUE!</v>
      </c>
      <c r="I12" s="46" t="e">
        <f t="shared" ref="I12" si="5">G12*F12</f>
        <v>#VALUE!</v>
      </c>
      <c r="J12"/>
    </row>
    <row r="13" spans="1:10" ht="162.5">
      <c r="A13" s="34">
        <v>327000210</v>
      </c>
      <c r="B13" s="17"/>
      <c r="C13" s="71" t="s">
        <v>151</v>
      </c>
      <c r="D13" s="39" t="s">
        <v>339</v>
      </c>
      <c r="E13" s="94">
        <f>VLOOKUP(C13,'Короткий прайс'!A:B,2,0)</f>
        <v>125</v>
      </c>
      <c r="F13" s="46">
        <f t="shared" si="0"/>
        <v>1625000</v>
      </c>
      <c r="G13" s="47"/>
      <c r="H13" s="48">
        <f t="shared" ref="H13" si="6">G13*E13</f>
        <v>0</v>
      </c>
      <c r="I13" s="46">
        <f t="shared" ref="I13" si="7">G13*F13</f>
        <v>0</v>
      </c>
      <c r="J13"/>
    </row>
    <row r="14" spans="1:10" ht="162.5">
      <c r="A14" s="34">
        <v>327000399</v>
      </c>
      <c r="B14" s="34"/>
      <c r="C14" s="71" t="s">
        <v>152</v>
      </c>
      <c r="D14" s="39" t="s">
        <v>338</v>
      </c>
      <c r="E14" s="94">
        <f>VLOOKUP(C14,'Короткий прайс'!A:B,2,0)</f>
        <v>132</v>
      </c>
      <c r="F14" s="46">
        <f t="shared" si="0"/>
        <v>1716000</v>
      </c>
      <c r="G14" s="47"/>
      <c r="H14" s="48">
        <f t="shared" ref="H14:H33" si="8">G14*E14</f>
        <v>0</v>
      </c>
      <c r="I14" s="46">
        <f t="shared" ref="I14:I33" si="9">G14*F14</f>
        <v>0</v>
      </c>
      <c r="J14"/>
    </row>
    <row r="15" spans="1:10" ht="229.5">
      <c r="A15" s="34">
        <v>327000470</v>
      </c>
      <c r="B15" s="34"/>
      <c r="C15" s="71" t="s">
        <v>153</v>
      </c>
      <c r="D15" s="23" t="s">
        <v>328</v>
      </c>
      <c r="E15" s="94">
        <f>VLOOKUP(C15,'Короткий прайс'!A:B,2,0)</f>
        <v>196.8</v>
      </c>
      <c r="F15" s="46">
        <f t="shared" si="0"/>
        <v>2558400</v>
      </c>
      <c r="G15" s="47"/>
      <c r="H15" s="48">
        <f t="shared" si="8"/>
        <v>0</v>
      </c>
      <c r="I15" s="46">
        <f t="shared" si="9"/>
        <v>0</v>
      </c>
      <c r="J15"/>
    </row>
    <row r="16" spans="1:10" ht="229.5">
      <c r="A16" s="34">
        <v>327000471</v>
      </c>
      <c r="B16" s="34"/>
      <c r="C16" s="71" t="s">
        <v>154</v>
      </c>
      <c r="D16" s="23" t="s">
        <v>329</v>
      </c>
      <c r="E16" s="94">
        <f>VLOOKUP(C16,'Короткий прайс'!A:B,2,0)</f>
        <v>243</v>
      </c>
      <c r="F16" s="46">
        <f t="shared" si="0"/>
        <v>3159000</v>
      </c>
      <c r="G16" s="47"/>
      <c r="H16" s="48">
        <f t="shared" si="8"/>
        <v>0</v>
      </c>
      <c r="I16" s="46">
        <f t="shared" si="9"/>
        <v>0</v>
      </c>
      <c r="J16"/>
    </row>
    <row r="17" spans="1:10" ht="229.5">
      <c r="A17" s="34">
        <v>327000239</v>
      </c>
      <c r="B17" s="34"/>
      <c r="C17" s="71" t="s">
        <v>155</v>
      </c>
      <c r="D17" s="23" t="s">
        <v>330</v>
      </c>
      <c r="E17" s="94">
        <f>VLOOKUP(C17,'Короткий прайс'!A:B,2,0)</f>
        <v>245</v>
      </c>
      <c r="F17" s="46">
        <f t="shared" si="0"/>
        <v>3185000</v>
      </c>
      <c r="G17" s="47"/>
      <c r="H17" s="48">
        <f t="shared" si="8"/>
        <v>0</v>
      </c>
      <c r="I17" s="46">
        <f t="shared" si="9"/>
        <v>0</v>
      </c>
      <c r="J17"/>
    </row>
    <row r="18" spans="1:10" ht="229.5">
      <c r="A18" s="34">
        <v>327000150</v>
      </c>
      <c r="B18" s="34"/>
      <c r="C18" s="71" t="s">
        <v>156</v>
      </c>
      <c r="D18" s="23" t="s">
        <v>331</v>
      </c>
      <c r="E18" s="94">
        <f>VLOOKUP(C18,'Короткий прайс'!A:B,2,0)</f>
        <v>279</v>
      </c>
      <c r="F18" s="46">
        <f t="shared" si="0"/>
        <v>3627000</v>
      </c>
      <c r="G18" s="47"/>
      <c r="H18" s="48">
        <f t="shared" si="8"/>
        <v>0</v>
      </c>
      <c r="I18" s="46">
        <f t="shared" si="9"/>
        <v>0</v>
      </c>
      <c r="J18"/>
    </row>
    <row r="19" spans="1:10" ht="193.5" customHeight="1">
      <c r="A19" s="34" t="s">
        <v>383</v>
      </c>
      <c r="B19" s="34"/>
      <c r="C19" s="71" t="s">
        <v>390</v>
      </c>
      <c r="D19" s="23" t="s">
        <v>535</v>
      </c>
      <c r="E19" s="94">
        <f>VLOOKUP(C19,'Короткий прайс'!A:B,2,0)</f>
        <v>340</v>
      </c>
      <c r="F19" s="46">
        <f t="shared" si="0"/>
        <v>4420000</v>
      </c>
      <c r="G19" s="47"/>
      <c r="H19" s="48">
        <f t="shared" si="8"/>
        <v>0</v>
      </c>
      <c r="I19" s="46">
        <f t="shared" si="9"/>
        <v>0</v>
      </c>
      <c r="J19"/>
    </row>
    <row r="20" spans="1:10" ht="193.5" customHeight="1">
      <c r="A20" s="34" t="s">
        <v>384</v>
      </c>
      <c r="B20" s="34"/>
      <c r="C20" s="71" t="s">
        <v>389</v>
      </c>
      <c r="D20" s="23" t="s">
        <v>536</v>
      </c>
      <c r="E20" s="115">
        <f>VLOOKUP(C20,'Короткий прайс'!A:B,2,0)</f>
        <v>360</v>
      </c>
      <c r="F20" s="116">
        <f t="shared" si="0"/>
        <v>4680000</v>
      </c>
      <c r="G20" s="47"/>
      <c r="H20" s="48">
        <f t="shared" si="8"/>
        <v>0</v>
      </c>
      <c r="I20" s="46">
        <f t="shared" si="9"/>
        <v>0</v>
      </c>
      <c r="J20"/>
    </row>
    <row r="21" spans="1:10" ht="193.5" customHeight="1">
      <c r="A21" s="34" t="s">
        <v>385</v>
      </c>
      <c r="B21" s="34"/>
      <c r="C21" s="71" t="s">
        <v>388</v>
      </c>
      <c r="D21" s="23" t="s">
        <v>537</v>
      </c>
      <c r="E21" s="115">
        <f>VLOOKUP(C21,'Короткий прайс'!A:B,2,0)</f>
        <v>357.3</v>
      </c>
      <c r="F21" s="116">
        <f t="shared" si="0"/>
        <v>4644900</v>
      </c>
      <c r="G21" s="47"/>
      <c r="H21" s="48">
        <f t="shared" si="8"/>
        <v>0</v>
      </c>
      <c r="I21" s="46">
        <f t="shared" si="9"/>
        <v>0</v>
      </c>
      <c r="J21"/>
    </row>
    <row r="22" spans="1:10" ht="193.5" customHeight="1">
      <c r="A22" s="34" t="s">
        <v>386</v>
      </c>
      <c r="B22" s="34"/>
      <c r="C22" s="71" t="s">
        <v>387</v>
      </c>
      <c r="D22" s="23" t="s">
        <v>538</v>
      </c>
      <c r="E22" s="115" t="str">
        <f>VLOOKUP(C22,'Короткий прайс'!A:B,2,0)</f>
        <v>По запросу</v>
      </c>
      <c r="F22" s="116" t="e">
        <f t="shared" si="0"/>
        <v>#VALUE!</v>
      </c>
      <c r="G22" s="47"/>
      <c r="H22" s="48" t="e">
        <f t="shared" si="8"/>
        <v>#VALUE!</v>
      </c>
      <c r="I22" s="46" t="e">
        <f t="shared" si="9"/>
        <v>#VALUE!</v>
      </c>
      <c r="J22"/>
    </row>
    <row r="23" spans="1:10" ht="193.5" customHeight="1">
      <c r="A23" s="34">
        <v>301316586</v>
      </c>
      <c r="B23" s="34"/>
      <c r="C23" s="71" t="s">
        <v>157</v>
      </c>
      <c r="D23" s="23" t="s">
        <v>330</v>
      </c>
      <c r="E23" s="94">
        <f>VLOOKUP(C23,'Короткий прайс'!A:B,2,0)</f>
        <v>307</v>
      </c>
      <c r="F23" s="46">
        <f t="shared" si="0"/>
        <v>3991000</v>
      </c>
      <c r="G23" s="47"/>
      <c r="H23" s="48">
        <f t="shared" si="8"/>
        <v>0</v>
      </c>
      <c r="I23" s="46">
        <f t="shared" si="9"/>
        <v>0</v>
      </c>
      <c r="J23"/>
    </row>
    <row r="24" spans="1:10" ht="202.5" customHeight="1">
      <c r="A24" s="34">
        <v>327000458</v>
      </c>
      <c r="B24" s="34"/>
      <c r="C24" s="71" t="s">
        <v>158</v>
      </c>
      <c r="D24" s="23" t="s">
        <v>539</v>
      </c>
      <c r="E24" s="94">
        <f>VLOOKUP(C24,'Короткий прайс'!A:B,2,0)</f>
        <v>320</v>
      </c>
      <c r="F24" s="46">
        <f t="shared" si="0"/>
        <v>4160000</v>
      </c>
      <c r="G24" s="47"/>
      <c r="H24" s="48">
        <f t="shared" si="8"/>
        <v>0</v>
      </c>
      <c r="I24" s="46">
        <f t="shared" si="9"/>
        <v>0</v>
      </c>
      <c r="J24"/>
    </row>
    <row r="25" spans="1:10" ht="202.5" customHeight="1">
      <c r="A25" s="34">
        <v>327000852</v>
      </c>
      <c r="B25" s="34"/>
      <c r="C25" s="71" t="s">
        <v>391</v>
      </c>
      <c r="D25" s="39" t="s">
        <v>540</v>
      </c>
      <c r="E25" s="94">
        <f>VLOOKUP(C25,'Короткий прайс'!A:B,2,0)</f>
        <v>423</v>
      </c>
      <c r="F25" s="46">
        <f t="shared" si="0"/>
        <v>5499000</v>
      </c>
      <c r="G25" s="47"/>
      <c r="H25" s="48">
        <f t="shared" si="8"/>
        <v>0</v>
      </c>
      <c r="I25" s="46">
        <f t="shared" si="9"/>
        <v>0</v>
      </c>
      <c r="J25"/>
    </row>
    <row r="26" spans="1:10" ht="200.5" customHeight="1">
      <c r="A26" s="34">
        <v>301316580</v>
      </c>
      <c r="B26" s="34"/>
      <c r="C26" s="71" t="s">
        <v>159</v>
      </c>
      <c r="D26" s="23" t="s">
        <v>541</v>
      </c>
      <c r="E26" s="115" t="str">
        <f>VLOOKUP(C26,'Короткий прайс'!A:B,2,0)</f>
        <v>По запросу</v>
      </c>
      <c r="F26" s="116" t="e">
        <f t="shared" si="0"/>
        <v>#VALUE!</v>
      </c>
      <c r="G26" s="47"/>
      <c r="H26" s="48" t="e">
        <f t="shared" si="8"/>
        <v>#VALUE!</v>
      </c>
      <c r="I26" s="46" t="e">
        <f t="shared" si="9"/>
        <v>#VALUE!</v>
      </c>
      <c r="J26"/>
    </row>
    <row r="27" spans="1:10" ht="200.5" customHeight="1">
      <c r="A27" s="34">
        <v>327000243</v>
      </c>
      <c r="B27" s="34"/>
      <c r="C27" s="71" t="s">
        <v>392</v>
      </c>
      <c r="D27" s="23" t="s">
        <v>402</v>
      </c>
      <c r="E27" s="115" t="str">
        <f>VLOOKUP(C27,'Короткий прайс'!A:B,2,0)</f>
        <v>По запросу</v>
      </c>
      <c r="F27" s="116" t="e">
        <f t="shared" si="0"/>
        <v>#VALUE!</v>
      </c>
      <c r="G27" s="47"/>
      <c r="H27" s="48" t="e">
        <f t="shared" si="8"/>
        <v>#VALUE!</v>
      </c>
      <c r="I27" s="46" t="e">
        <f t="shared" si="9"/>
        <v>#VALUE!</v>
      </c>
      <c r="J27"/>
    </row>
    <row r="28" spans="1:10" ht="135">
      <c r="A28" s="34">
        <v>327000317</v>
      </c>
      <c r="B28" s="34"/>
      <c r="C28" s="71" t="s">
        <v>160</v>
      </c>
      <c r="D28" s="23" t="s">
        <v>542</v>
      </c>
      <c r="E28" s="115" t="str">
        <f>VLOOKUP(C28,'Короткий прайс'!A:B,2,0)</f>
        <v>По запросу</v>
      </c>
      <c r="F28" s="116" t="e">
        <f t="shared" si="0"/>
        <v>#VALUE!</v>
      </c>
      <c r="G28" s="47"/>
      <c r="H28" s="48" t="e">
        <f t="shared" si="8"/>
        <v>#VALUE!</v>
      </c>
      <c r="I28" s="46" t="e">
        <f t="shared" si="9"/>
        <v>#VALUE!</v>
      </c>
      <c r="J28"/>
    </row>
    <row r="29" spans="1:10" ht="174" customHeight="1">
      <c r="A29" s="34">
        <v>327000324</v>
      </c>
      <c r="B29" s="34"/>
      <c r="C29" s="71" t="s">
        <v>161</v>
      </c>
      <c r="D29" s="23" t="s">
        <v>543</v>
      </c>
      <c r="E29" s="115" t="str">
        <f>VLOOKUP(C29,'Короткий прайс'!A:B,2,0)</f>
        <v>По запросу</v>
      </c>
      <c r="F29" s="116" t="e">
        <f t="shared" si="0"/>
        <v>#VALUE!</v>
      </c>
      <c r="G29" s="47"/>
      <c r="H29" s="48" t="e">
        <f t="shared" si="8"/>
        <v>#VALUE!</v>
      </c>
      <c r="I29" s="46" t="e">
        <f t="shared" si="9"/>
        <v>#VALUE!</v>
      </c>
      <c r="J29"/>
    </row>
    <row r="30" spans="1:10" ht="208.5" customHeight="1">
      <c r="A30" s="34">
        <v>327000736</v>
      </c>
      <c r="B30" s="34"/>
      <c r="C30" s="71" t="s">
        <v>393</v>
      </c>
      <c r="D30" s="23" t="s">
        <v>544</v>
      </c>
      <c r="E30" s="115" t="str">
        <f>VLOOKUP(C30,'Короткий прайс'!A:B,2,0)</f>
        <v>По запросу</v>
      </c>
      <c r="F30" s="116" t="e">
        <f t="shared" si="0"/>
        <v>#VALUE!</v>
      </c>
      <c r="G30" s="47"/>
      <c r="H30" s="48" t="e">
        <f t="shared" si="8"/>
        <v>#VALUE!</v>
      </c>
      <c r="I30" s="46" t="e">
        <f t="shared" si="9"/>
        <v>#VALUE!</v>
      </c>
      <c r="J30"/>
    </row>
    <row r="31" spans="1:10" ht="216">
      <c r="A31" s="34">
        <v>327000607</v>
      </c>
      <c r="B31" s="34"/>
      <c r="C31" s="71" t="s">
        <v>162</v>
      </c>
      <c r="D31" s="23" t="s">
        <v>545</v>
      </c>
      <c r="E31" s="115" t="str">
        <f>VLOOKUP(C31,'Короткий прайс'!A:B,2,0)</f>
        <v>По запросу</v>
      </c>
      <c r="F31" s="116" t="e">
        <f t="shared" si="0"/>
        <v>#VALUE!</v>
      </c>
      <c r="G31" s="47"/>
      <c r="H31" s="48" t="e">
        <f t="shared" si="8"/>
        <v>#VALUE!</v>
      </c>
      <c r="I31" s="46" t="e">
        <f t="shared" si="9"/>
        <v>#VALUE!</v>
      </c>
      <c r="J31"/>
    </row>
    <row r="32" spans="1:10" ht="243">
      <c r="A32" s="34">
        <v>327000616</v>
      </c>
      <c r="B32" s="34"/>
      <c r="C32" s="71" t="s">
        <v>163</v>
      </c>
      <c r="D32" s="23" t="s">
        <v>332</v>
      </c>
      <c r="E32" s="115" t="str">
        <f>VLOOKUP(C32,'Короткий прайс'!A:B,2,0)</f>
        <v>По запросу</v>
      </c>
      <c r="F32" s="116" t="e">
        <f t="shared" si="0"/>
        <v>#VALUE!</v>
      </c>
      <c r="G32" s="47"/>
      <c r="H32" s="48" t="e">
        <f t="shared" si="8"/>
        <v>#VALUE!</v>
      </c>
      <c r="I32" s="46" t="e">
        <f t="shared" si="9"/>
        <v>#VALUE!</v>
      </c>
      <c r="J32"/>
    </row>
    <row r="33" spans="1:10" ht="256.5">
      <c r="A33" s="34">
        <v>327000616</v>
      </c>
      <c r="B33" s="34"/>
      <c r="C33" s="71" t="s">
        <v>738</v>
      </c>
      <c r="D33" s="23" t="s">
        <v>764</v>
      </c>
      <c r="E33" s="115" t="str">
        <f>VLOOKUP(C33,'Короткий прайс'!A:B,2,0)</f>
        <v>По запросу</v>
      </c>
      <c r="F33" s="116" t="e">
        <f t="shared" si="0"/>
        <v>#VALUE!</v>
      </c>
      <c r="G33" s="47"/>
      <c r="H33" s="48" t="e">
        <f t="shared" si="8"/>
        <v>#VALUE!</v>
      </c>
      <c r="I33" s="46" t="e">
        <f t="shared" si="9"/>
        <v>#VALUE!</v>
      </c>
      <c r="J33"/>
    </row>
    <row r="34" spans="1:10" ht="283.5">
      <c r="A34" s="34"/>
      <c r="B34" s="34"/>
      <c r="C34" s="71" t="s">
        <v>1007</v>
      </c>
      <c r="D34" s="23" t="s">
        <v>1063</v>
      </c>
      <c r="E34" s="115" t="str">
        <f>VLOOKUP(C34,'Короткий прайс'!A:B,2,0)</f>
        <v>По запросу</v>
      </c>
      <c r="F34" s="116" t="e">
        <f t="shared" si="0"/>
        <v>#VALUE!</v>
      </c>
      <c r="G34" s="47"/>
      <c r="H34" s="48" t="e">
        <f t="shared" ref="H34" si="10">G34*E34</f>
        <v>#VALUE!</v>
      </c>
      <c r="I34" s="46" t="e">
        <f t="shared" ref="I34" si="11">G34*F34</f>
        <v>#VALUE!</v>
      </c>
      <c r="J34"/>
    </row>
  </sheetData>
  <phoneticPr fontId="28" type="noConversion"/>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00000"/>
  </sheetPr>
  <dimension ref="A1:J249"/>
  <sheetViews>
    <sheetView topLeftCell="A28" zoomScale="57" zoomScaleNormal="70" workbookViewId="0">
      <selection activeCell="C59" sqref="C59"/>
    </sheetView>
  </sheetViews>
  <sheetFormatPr defaultColWidth="9" defaultRowHeight="13.5"/>
  <cols>
    <col min="1" max="1" width="14.26953125" style="1" customWidth="1"/>
    <col min="2" max="2" width="31.453125" style="1" customWidth="1"/>
    <col min="3" max="3" width="72.81640625" style="1" bestFit="1" customWidth="1"/>
    <col min="4" max="4" width="42" style="2" customWidth="1"/>
    <col min="5" max="5" width="17.26953125" style="1" bestFit="1" customWidth="1"/>
    <col min="6" max="6" width="29.1796875" style="1" customWidth="1"/>
    <col min="7" max="7" width="19.7265625" style="1" customWidth="1"/>
    <col min="8" max="8" width="22.7265625" style="1" customWidth="1"/>
    <col min="9" max="9" width="22.81640625" style="1" customWidth="1"/>
    <col min="10" max="16384" width="9" style="1"/>
  </cols>
  <sheetData>
    <row r="1" spans="1:10" ht="15">
      <c r="A1" s="4" t="s">
        <v>0</v>
      </c>
      <c r="B1" s="4" t="s">
        <v>24</v>
      </c>
      <c r="C1" s="4" t="s">
        <v>1</v>
      </c>
      <c r="D1" s="4" t="s">
        <v>2</v>
      </c>
      <c r="E1" s="4" t="s">
        <v>3</v>
      </c>
      <c r="F1" s="51" t="s">
        <v>4</v>
      </c>
      <c r="G1" s="51" t="s">
        <v>5</v>
      </c>
      <c r="H1" s="51" t="s">
        <v>6</v>
      </c>
      <c r="I1" s="51" t="s">
        <v>7</v>
      </c>
      <c r="J1" s="31">
        <v>13000</v>
      </c>
    </row>
    <row r="2" spans="1:10" s="162" customFormat="1" ht="84.75" customHeight="1">
      <c r="A2" s="154"/>
      <c r="B2" s="155"/>
      <c r="C2" s="154" t="s">
        <v>1188</v>
      </c>
      <c r="D2" s="156" t="s">
        <v>1190</v>
      </c>
      <c r="E2" s="157">
        <f>VLOOKUP(C2,'Короткий прайс'!A:B,2,0)</f>
        <v>26</v>
      </c>
      <c r="F2" s="158">
        <f>ROUNDUP(E2*$J$1,0)</f>
        <v>338000</v>
      </c>
      <c r="G2" s="159"/>
      <c r="H2" s="160">
        <f>G2*E2</f>
        <v>0</v>
      </c>
      <c r="I2" s="158">
        <f>G2*F2</f>
        <v>0</v>
      </c>
      <c r="J2" s="161"/>
    </row>
    <row r="3" spans="1:10" s="162" customFormat="1" ht="84.75" customHeight="1">
      <c r="A3" s="154"/>
      <c r="B3" s="155"/>
      <c r="C3" s="154" t="s">
        <v>1189</v>
      </c>
      <c r="D3" s="156" t="s">
        <v>1191</v>
      </c>
      <c r="E3" s="157">
        <f>VLOOKUP(C3,'Короткий прайс'!A:B,2,0)</f>
        <v>16</v>
      </c>
      <c r="F3" s="158">
        <f>ROUNDUP(E3*$J$1,0)</f>
        <v>208000</v>
      </c>
      <c r="G3" s="163"/>
      <c r="H3" s="160">
        <f t="shared" ref="H3" si="0">G3*E3</f>
        <v>0</v>
      </c>
      <c r="I3" s="158">
        <f t="shared" ref="I3" si="1">G3*F3</f>
        <v>0</v>
      </c>
      <c r="J3" s="161"/>
    </row>
    <row r="4" spans="1:10" s="2" customFormat="1" ht="84.75" customHeight="1">
      <c r="A4" s="105"/>
      <c r="B4" s="17"/>
      <c r="C4" s="105" t="s">
        <v>1004</v>
      </c>
      <c r="D4" s="96" t="s">
        <v>1061</v>
      </c>
      <c r="E4" s="97">
        <f>VLOOKUP(C4,'Короткий прайс'!A:B,2,0)</f>
        <v>18</v>
      </c>
      <c r="F4" s="46">
        <f>ROUNDUP(E4*$J$1,0)</f>
        <v>234000</v>
      </c>
      <c r="G4" s="47"/>
      <c r="H4" s="48">
        <f t="shared" ref="H4" si="2">G4*E4</f>
        <v>0</v>
      </c>
      <c r="I4" s="46">
        <f t="shared" ref="I4" si="3">G4*F4</f>
        <v>0</v>
      </c>
      <c r="J4"/>
    </row>
    <row r="5" spans="1:10" s="2" customFormat="1" ht="84.75" customHeight="1">
      <c r="A5" s="105"/>
      <c r="B5" s="17"/>
      <c r="C5" s="105" t="s">
        <v>1005</v>
      </c>
      <c r="D5" s="96" t="s">
        <v>1061</v>
      </c>
      <c r="E5" s="97">
        <f>VLOOKUP(C5,'Короткий прайс'!A:B,2,0)</f>
        <v>10</v>
      </c>
      <c r="F5" s="46">
        <f>ROUNDUP(E5*$J$1,0)</f>
        <v>130000</v>
      </c>
      <c r="G5" s="98"/>
      <c r="H5" s="48">
        <f t="shared" ref="H5" si="4">G5*E5</f>
        <v>0</v>
      </c>
      <c r="I5" s="46">
        <f t="shared" ref="I5" si="5">G5*F5</f>
        <v>0</v>
      </c>
      <c r="J5"/>
    </row>
    <row r="6" spans="1:10" s="2" customFormat="1" ht="84.75" customHeight="1">
      <c r="A6" s="105">
        <v>302700181</v>
      </c>
      <c r="B6" s="17"/>
      <c r="C6" s="105" t="s">
        <v>150</v>
      </c>
      <c r="D6" s="96" t="s">
        <v>337</v>
      </c>
      <c r="E6" s="97">
        <f>VLOOKUP(C6,'Короткий прайс'!A:B,2,0)</f>
        <v>10</v>
      </c>
      <c r="F6" s="46">
        <f>ROUNDUP(E6*$J$1,0)</f>
        <v>130000</v>
      </c>
      <c r="G6" s="98"/>
      <c r="H6" s="48">
        <f t="shared" ref="H6" si="6">G6*E6</f>
        <v>0</v>
      </c>
      <c r="I6" s="46">
        <f t="shared" ref="I6" si="7">G6*F6</f>
        <v>0</v>
      </c>
      <c r="J6"/>
    </row>
    <row r="7" spans="1:10" s="2" customFormat="1" ht="84.75" customHeight="1">
      <c r="A7" s="105">
        <v>302700215</v>
      </c>
      <c r="B7" s="105"/>
      <c r="C7" s="105" t="s">
        <v>351</v>
      </c>
      <c r="D7" s="92" t="s">
        <v>382</v>
      </c>
      <c r="E7" s="94">
        <f>VLOOKUP(C7,'Короткий прайс'!A:B,2,0)</f>
        <v>10</v>
      </c>
      <c r="F7" s="46">
        <f>ROUNDUP(E7*$J$1,0)</f>
        <v>130000</v>
      </c>
      <c r="G7" s="47"/>
      <c r="H7" s="48">
        <f t="shared" ref="H7:H64" si="8">G7*E7</f>
        <v>0</v>
      </c>
      <c r="I7" s="46">
        <f t="shared" ref="I7:I64" si="9">G7*F7</f>
        <v>0</v>
      </c>
      <c r="J7"/>
    </row>
    <row r="8" spans="1:10" s="2" customFormat="1" ht="84.75" customHeight="1">
      <c r="A8" s="105">
        <v>302700684</v>
      </c>
      <c r="B8" s="105"/>
      <c r="C8" s="105" t="s">
        <v>350</v>
      </c>
      <c r="D8" s="92" t="s">
        <v>381</v>
      </c>
      <c r="E8" s="94">
        <f>VLOOKUP(C8,'Короткий прайс'!A:B,2,0)</f>
        <v>16</v>
      </c>
      <c r="F8" s="46">
        <f>ROUNDUP(E8*$J$1,0)</f>
        <v>208000</v>
      </c>
      <c r="G8" s="47"/>
      <c r="H8" s="48">
        <f t="shared" si="8"/>
        <v>0</v>
      </c>
      <c r="I8" s="46">
        <f t="shared" si="9"/>
        <v>0</v>
      </c>
      <c r="J8"/>
    </row>
    <row r="9" spans="1:10" s="2" customFormat="1" ht="84.75" customHeight="1">
      <c r="A9" s="77"/>
      <c r="B9"/>
      <c r="C9" s="78" t="s">
        <v>110</v>
      </c>
      <c r="D9" s="3" t="s">
        <v>110</v>
      </c>
      <c r="E9" s="94">
        <f>VLOOKUP(C9,'Короткий прайс'!A:B,2,0)</f>
        <v>5</v>
      </c>
      <c r="F9" s="46">
        <f>ROUNDUP(E9*$J$1,0)</f>
        <v>65000</v>
      </c>
      <c r="G9" s="47"/>
      <c r="H9" s="48">
        <f t="shared" si="8"/>
        <v>0</v>
      </c>
      <c r="I9" s="46">
        <f t="shared" si="9"/>
        <v>0</v>
      </c>
      <c r="J9"/>
    </row>
    <row r="10" spans="1:10" s="2" customFormat="1" ht="84.75" customHeight="1">
      <c r="A10" s="3"/>
      <c r="B10" s="3"/>
      <c r="C10" s="19" t="s">
        <v>111</v>
      </c>
      <c r="D10" s="3" t="s">
        <v>111</v>
      </c>
      <c r="E10" s="94">
        <f>VLOOKUP(C10,'Короткий прайс'!A:B,2,0)</f>
        <v>8</v>
      </c>
      <c r="F10" s="46">
        <f>ROUNDUP(E10*$J$1,0)</f>
        <v>104000</v>
      </c>
      <c r="G10" s="47"/>
      <c r="H10" s="48">
        <f t="shared" si="8"/>
        <v>0</v>
      </c>
      <c r="I10" s="46">
        <f t="shared" si="9"/>
        <v>0</v>
      </c>
      <c r="J10"/>
    </row>
    <row r="11" spans="1:10" s="162" customFormat="1" ht="84.75" customHeight="1">
      <c r="A11" s="130"/>
      <c r="B11" s="155"/>
      <c r="C11" s="154" t="s">
        <v>407</v>
      </c>
      <c r="D11" s="130" t="s">
        <v>407</v>
      </c>
      <c r="E11" s="164">
        <f>VLOOKUP(C11,'Короткий прайс'!A:B,2,0)</f>
        <v>0.8</v>
      </c>
      <c r="F11" s="158">
        <f>ROUNDUP(E11*$J$1,0)</f>
        <v>10400</v>
      </c>
      <c r="G11" s="163"/>
      <c r="H11" s="160">
        <f t="shared" si="8"/>
        <v>0</v>
      </c>
      <c r="I11" s="158">
        <f t="shared" si="9"/>
        <v>0</v>
      </c>
      <c r="J11" s="161"/>
    </row>
    <row r="12" spans="1:10" s="162" customFormat="1" ht="84.75" customHeight="1">
      <c r="A12" s="130"/>
      <c r="B12" s="130"/>
      <c r="C12" s="154" t="s">
        <v>112</v>
      </c>
      <c r="D12" s="130" t="s">
        <v>112</v>
      </c>
      <c r="E12" s="164">
        <f>VLOOKUP(C12,'Короткий прайс'!A:B,2,0)</f>
        <v>4</v>
      </c>
      <c r="F12" s="158">
        <f>ROUNDUP(E12*$J$1,0)</f>
        <v>52000</v>
      </c>
      <c r="G12" s="163"/>
      <c r="H12" s="160">
        <f t="shared" si="8"/>
        <v>0</v>
      </c>
      <c r="I12" s="158">
        <f t="shared" si="9"/>
        <v>0</v>
      </c>
      <c r="J12" s="161"/>
    </row>
    <row r="13" spans="1:10" s="2" customFormat="1" ht="84.75" customHeight="1">
      <c r="A13" s="3"/>
      <c r="B13" s="3"/>
      <c r="C13" s="19" t="s">
        <v>113</v>
      </c>
      <c r="D13" s="3" t="s">
        <v>113</v>
      </c>
      <c r="E13" s="94">
        <f>VLOOKUP(C13,'Короткий прайс'!A:B,2,0)</f>
        <v>4.5</v>
      </c>
      <c r="F13" s="46">
        <f>ROUNDUP(E13*$J$1,0)</f>
        <v>58500</v>
      </c>
      <c r="G13" s="47"/>
      <c r="H13" s="48">
        <f t="shared" si="8"/>
        <v>0</v>
      </c>
      <c r="I13" s="46">
        <f t="shared" si="9"/>
        <v>0</v>
      </c>
      <c r="J13"/>
    </row>
    <row r="14" spans="1:10" s="2" customFormat="1" ht="84.75" customHeight="1">
      <c r="A14" s="3"/>
      <c r="C14" s="19" t="s">
        <v>114</v>
      </c>
      <c r="D14" s="3" t="s">
        <v>114</v>
      </c>
      <c r="E14" s="94">
        <f>VLOOKUP(C14,'Короткий прайс'!A:B,2,0)</f>
        <v>7</v>
      </c>
      <c r="F14" s="46">
        <f>ROUNDUP(E14*$J$1,0)</f>
        <v>91000</v>
      </c>
      <c r="G14" s="47"/>
      <c r="H14" s="48">
        <f t="shared" si="8"/>
        <v>0</v>
      </c>
      <c r="I14" s="46">
        <f t="shared" si="9"/>
        <v>0</v>
      </c>
      <c r="J14"/>
    </row>
    <row r="15" spans="1:10" s="162" customFormat="1" ht="84.75" customHeight="1">
      <c r="A15" s="130"/>
      <c r="B15" s="130"/>
      <c r="C15" s="154" t="s">
        <v>115</v>
      </c>
      <c r="D15" s="130" t="s">
        <v>115</v>
      </c>
      <c r="E15" s="164">
        <f>VLOOKUP(C15,'Короткий прайс'!A:B,2,0)</f>
        <v>1.5</v>
      </c>
      <c r="F15" s="158">
        <f>ROUNDUP(E15*$J$1,0)</f>
        <v>19500</v>
      </c>
      <c r="G15" s="163"/>
      <c r="H15" s="160">
        <f t="shared" si="8"/>
        <v>0</v>
      </c>
      <c r="I15" s="158">
        <f t="shared" si="9"/>
        <v>0</v>
      </c>
      <c r="J15" s="161"/>
    </row>
    <row r="16" spans="1:10" s="162" customFormat="1" ht="84.75" customHeight="1">
      <c r="A16" s="130"/>
      <c r="B16" s="130"/>
      <c r="C16" s="154" t="s">
        <v>116</v>
      </c>
      <c r="D16" s="130" t="s">
        <v>116</v>
      </c>
      <c r="E16" s="164">
        <f>VLOOKUP(C16,'Короткий прайс'!A:B,2,0)</f>
        <v>2.5</v>
      </c>
      <c r="F16" s="158">
        <f>ROUNDUP(E16*$J$1,0)</f>
        <v>32500</v>
      </c>
      <c r="G16" s="163"/>
      <c r="H16" s="160">
        <f t="shared" si="8"/>
        <v>0</v>
      </c>
      <c r="I16" s="158">
        <f t="shared" si="9"/>
        <v>0</v>
      </c>
      <c r="J16" s="161"/>
    </row>
    <row r="17" spans="1:10" s="2" customFormat="1" ht="84.75" customHeight="1">
      <c r="A17" s="3"/>
      <c r="B17" s="3"/>
      <c r="C17" s="19" t="s">
        <v>841</v>
      </c>
      <c r="D17" s="3" t="s">
        <v>841</v>
      </c>
      <c r="E17" s="94">
        <f>VLOOKUP(C17,'Короткий прайс'!A:B,2,0)</f>
        <v>15</v>
      </c>
      <c r="F17" s="46">
        <f>ROUNDUP(E17*$J$1,0)</f>
        <v>195000</v>
      </c>
      <c r="G17" s="47"/>
      <c r="H17" s="48">
        <f t="shared" si="8"/>
        <v>0</v>
      </c>
      <c r="I17" s="46">
        <f t="shared" si="9"/>
        <v>0</v>
      </c>
      <c r="J17"/>
    </row>
    <row r="18" spans="1:10" s="2" customFormat="1" ht="84.75" customHeight="1">
      <c r="A18" s="3"/>
      <c r="B18" s="3"/>
      <c r="C18" s="19" t="s">
        <v>842</v>
      </c>
      <c r="D18" s="3" t="s">
        <v>842</v>
      </c>
      <c r="E18" s="94">
        <f>VLOOKUP(C18,'Короткий прайс'!A:B,2,0)</f>
        <v>12</v>
      </c>
      <c r="F18" s="46">
        <f>ROUNDUP(E18*$J$1,0)</f>
        <v>156000</v>
      </c>
      <c r="G18" s="47"/>
      <c r="H18" s="48">
        <f t="shared" si="8"/>
        <v>0</v>
      </c>
      <c r="I18" s="46">
        <f t="shared" si="9"/>
        <v>0</v>
      </c>
      <c r="J18"/>
    </row>
    <row r="19" spans="1:10" s="162" customFormat="1" ht="84.75" customHeight="1">
      <c r="A19" s="130"/>
      <c r="B19" s="161"/>
      <c r="C19" s="154" t="s">
        <v>406</v>
      </c>
      <c r="D19" s="130" t="s">
        <v>406</v>
      </c>
      <c r="E19" s="164">
        <f>VLOOKUP(C19,'Короткий прайс'!A:B,2,0)</f>
        <v>3</v>
      </c>
      <c r="F19" s="158">
        <f>ROUNDUP(E19*$J$1,0)</f>
        <v>39000</v>
      </c>
      <c r="G19" s="163"/>
      <c r="H19" s="160">
        <f t="shared" si="8"/>
        <v>0</v>
      </c>
      <c r="I19" s="158">
        <f t="shared" si="9"/>
        <v>0</v>
      </c>
      <c r="J19" s="161"/>
    </row>
    <row r="20" spans="1:10" s="162" customFormat="1" ht="84.75" customHeight="1">
      <c r="A20" s="130"/>
      <c r="B20" s="155"/>
      <c r="C20" s="154" t="s">
        <v>117</v>
      </c>
      <c r="D20" s="130" t="s">
        <v>117</v>
      </c>
      <c r="E20" s="164">
        <f>VLOOKUP(C20,'Короткий прайс'!A:B,2,0)</f>
        <v>8</v>
      </c>
      <c r="F20" s="158">
        <f>ROUNDUP(E20*$J$1,0)</f>
        <v>104000</v>
      </c>
      <c r="G20" s="163"/>
      <c r="H20" s="160">
        <f t="shared" si="8"/>
        <v>0</v>
      </c>
      <c r="I20" s="158">
        <f t="shared" si="9"/>
        <v>0</v>
      </c>
      <c r="J20" s="161"/>
    </row>
    <row r="21" spans="1:10" s="2" customFormat="1" ht="84.75" customHeight="1">
      <c r="A21" s="3"/>
      <c r="B21" s="3"/>
      <c r="C21" s="19" t="s">
        <v>118</v>
      </c>
      <c r="D21" s="3" t="s">
        <v>118</v>
      </c>
      <c r="E21" s="94">
        <f>VLOOKUP(C21,'Короткий прайс'!A:B,2,0)</f>
        <v>4</v>
      </c>
      <c r="F21" s="46">
        <f>ROUNDUP(E21*$J$1,0)</f>
        <v>52000</v>
      </c>
      <c r="G21" s="47"/>
      <c r="H21" s="48">
        <f t="shared" si="8"/>
        <v>0</v>
      </c>
      <c r="I21" s="46">
        <f t="shared" si="9"/>
        <v>0</v>
      </c>
      <c r="J21"/>
    </row>
    <row r="22" spans="1:10" s="162" customFormat="1" ht="84.75" customHeight="1">
      <c r="A22" s="130"/>
      <c r="B22" s="130"/>
      <c r="C22" s="154" t="s">
        <v>119</v>
      </c>
      <c r="D22" s="130" t="s">
        <v>119</v>
      </c>
      <c r="E22" s="164">
        <f>VLOOKUP(C22,'Короткий прайс'!A:B,2,0)</f>
        <v>6</v>
      </c>
      <c r="F22" s="158">
        <f>ROUNDUP(E22*$J$1,0)</f>
        <v>78000</v>
      </c>
      <c r="G22" s="163"/>
      <c r="H22" s="160">
        <f t="shared" si="8"/>
        <v>0</v>
      </c>
      <c r="I22" s="158">
        <f t="shared" si="9"/>
        <v>0</v>
      </c>
      <c r="J22" s="161"/>
    </row>
    <row r="23" spans="1:10" s="2" customFormat="1" ht="84.75" customHeight="1">
      <c r="A23" s="3"/>
      <c r="B23" s="35"/>
      <c r="C23" s="19" t="s">
        <v>843</v>
      </c>
      <c r="D23" s="3" t="s">
        <v>843</v>
      </c>
      <c r="E23" s="94">
        <f>VLOOKUP(C23,'Короткий прайс'!A:B,2,0)</f>
        <v>9</v>
      </c>
      <c r="F23" s="46">
        <f>ROUNDUP(E23*$J$1,0)</f>
        <v>117000</v>
      </c>
      <c r="G23" s="47"/>
      <c r="H23" s="48">
        <f t="shared" si="8"/>
        <v>0</v>
      </c>
      <c r="I23" s="46">
        <f t="shared" si="9"/>
        <v>0</v>
      </c>
      <c r="J23"/>
    </row>
    <row r="24" spans="1:10" s="2" customFormat="1" ht="84.75" customHeight="1">
      <c r="A24" s="3"/>
      <c r="B24" s="35"/>
      <c r="C24" s="19" t="s">
        <v>844</v>
      </c>
      <c r="D24" s="3" t="s">
        <v>844</v>
      </c>
      <c r="E24" s="94">
        <f>VLOOKUP(C24,'Короткий прайс'!A:B,2,0)</f>
        <v>15</v>
      </c>
      <c r="F24" s="46">
        <f>ROUNDUP(E24*$J$1,0)</f>
        <v>195000</v>
      </c>
      <c r="G24" s="47"/>
      <c r="H24" s="48">
        <f t="shared" si="8"/>
        <v>0</v>
      </c>
      <c r="I24" s="46">
        <f t="shared" si="9"/>
        <v>0</v>
      </c>
      <c r="J24"/>
    </row>
    <row r="25" spans="1:10" s="162" customFormat="1" ht="84.75" customHeight="1">
      <c r="A25" s="130"/>
      <c r="B25" s="148"/>
      <c r="C25" s="154" t="s">
        <v>848</v>
      </c>
      <c r="D25" s="130" t="s">
        <v>848</v>
      </c>
      <c r="E25" s="164">
        <f>VLOOKUP(C25,'Короткий прайс'!A:B,2,0)</f>
        <v>6</v>
      </c>
      <c r="F25" s="158">
        <f>ROUNDUP(E25*$J$1,0)</f>
        <v>78000</v>
      </c>
      <c r="G25" s="163"/>
      <c r="H25" s="160">
        <f t="shared" si="8"/>
        <v>0</v>
      </c>
      <c r="I25" s="158">
        <f t="shared" si="9"/>
        <v>0</v>
      </c>
      <c r="J25" s="161"/>
    </row>
    <row r="26" spans="1:10" s="162" customFormat="1" ht="84.75" customHeight="1">
      <c r="A26" s="130"/>
      <c r="B26" s="149"/>
      <c r="C26" s="154" t="s">
        <v>849</v>
      </c>
      <c r="D26" s="130" t="s">
        <v>849</v>
      </c>
      <c r="E26" s="164">
        <f>VLOOKUP(C26,'Короткий прайс'!A:B,2,0)</f>
        <v>2</v>
      </c>
      <c r="F26" s="158">
        <f>ROUNDUP(E26*$J$1,0)</f>
        <v>26000</v>
      </c>
      <c r="G26" s="163"/>
      <c r="H26" s="160">
        <f t="shared" si="8"/>
        <v>0</v>
      </c>
      <c r="I26" s="158">
        <f t="shared" si="9"/>
        <v>0</v>
      </c>
      <c r="J26" s="161"/>
    </row>
    <row r="27" spans="1:10" s="162" customFormat="1" ht="84.75" customHeight="1">
      <c r="A27" s="130"/>
      <c r="B27" s="149"/>
      <c r="C27" s="154" t="s">
        <v>850</v>
      </c>
      <c r="D27" s="130" t="s">
        <v>850</v>
      </c>
      <c r="E27" s="164">
        <f>VLOOKUP(C27,'Короткий прайс'!A:B,2,0)</f>
        <v>3</v>
      </c>
      <c r="F27" s="158">
        <f>ROUNDUP(E27*$J$1,0)</f>
        <v>39000</v>
      </c>
      <c r="G27" s="163"/>
      <c r="H27" s="160">
        <f t="shared" si="8"/>
        <v>0</v>
      </c>
      <c r="I27" s="158">
        <f t="shared" si="9"/>
        <v>0</v>
      </c>
      <c r="J27" s="161"/>
    </row>
    <row r="28" spans="1:10" s="162" customFormat="1" ht="84.75" customHeight="1">
      <c r="A28" s="130"/>
      <c r="B28" s="149"/>
      <c r="C28" s="154" t="s">
        <v>851</v>
      </c>
      <c r="D28" s="130" t="s">
        <v>851</v>
      </c>
      <c r="E28" s="164">
        <f>VLOOKUP(C28,'Короткий прайс'!A:B,2,0)</f>
        <v>6</v>
      </c>
      <c r="F28" s="158">
        <f>ROUNDUP(E28*$J$1,0)</f>
        <v>78000</v>
      </c>
      <c r="G28" s="163"/>
      <c r="H28" s="160">
        <f t="shared" si="8"/>
        <v>0</v>
      </c>
      <c r="I28" s="158">
        <f t="shared" si="9"/>
        <v>0</v>
      </c>
      <c r="J28" s="161"/>
    </row>
    <row r="29" spans="1:10" s="2" customFormat="1" ht="84.75" customHeight="1">
      <c r="A29" s="3"/>
      <c r="B29" s="149"/>
      <c r="C29" s="19" t="s">
        <v>852</v>
      </c>
      <c r="D29" s="3" t="s">
        <v>852</v>
      </c>
      <c r="E29" s="94">
        <f>VLOOKUP(C29,'Короткий прайс'!A:B,2,0)</f>
        <v>7</v>
      </c>
      <c r="F29" s="46">
        <f>ROUNDUP(E29*$J$1,0)</f>
        <v>91000</v>
      </c>
      <c r="G29" s="47"/>
      <c r="H29" s="48">
        <f t="shared" si="8"/>
        <v>0</v>
      </c>
      <c r="I29" s="46">
        <f t="shared" si="9"/>
        <v>0</v>
      </c>
      <c r="J29"/>
    </row>
    <row r="30" spans="1:10" s="2" customFormat="1" ht="84.75" customHeight="1">
      <c r="A30" s="3"/>
      <c r="B30" s="150"/>
      <c r="C30" s="19" t="s">
        <v>853</v>
      </c>
      <c r="D30" s="3" t="s">
        <v>853</v>
      </c>
      <c r="E30" s="94">
        <f>VLOOKUP(C30,'Короткий прайс'!A:B,2,0)</f>
        <v>12</v>
      </c>
      <c r="F30" s="46">
        <f>ROUNDUP(E30*$J$1,0)</f>
        <v>156000</v>
      </c>
      <c r="G30" s="47"/>
      <c r="H30" s="48">
        <f t="shared" si="8"/>
        <v>0</v>
      </c>
      <c r="I30" s="46">
        <f t="shared" si="9"/>
        <v>0</v>
      </c>
      <c r="J30"/>
    </row>
    <row r="31" spans="1:10" s="162" customFormat="1" ht="84.75" customHeight="1">
      <c r="A31" s="130"/>
      <c r="B31" s="130"/>
      <c r="C31" s="154" t="s">
        <v>847</v>
      </c>
      <c r="D31" s="130" t="s">
        <v>847</v>
      </c>
      <c r="E31" s="164">
        <f>VLOOKUP(C31,'Короткий прайс'!A:B,2,0)</f>
        <v>45</v>
      </c>
      <c r="F31" s="158">
        <f>ROUNDUP(E31*$J$1,0)</f>
        <v>585000</v>
      </c>
      <c r="G31" s="163"/>
      <c r="H31" s="160">
        <f t="shared" si="8"/>
        <v>0</v>
      </c>
      <c r="I31" s="158">
        <f t="shared" si="9"/>
        <v>0</v>
      </c>
      <c r="J31" s="161"/>
    </row>
    <row r="32" spans="1:10" s="162" customFormat="1" ht="84.75" customHeight="1">
      <c r="A32" s="130"/>
      <c r="B32" s="130"/>
      <c r="C32" s="154" t="s">
        <v>846</v>
      </c>
      <c r="D32" s="130" t="s">
        <v>846</v>
      </c>
      <c r="E32" s="164">
        <f>VLOOKUP(C32,'Короткий прайс'!A:B,2,0)</f>
        <v>19</v>
      </c>
      <c r="F32" s="158">
        <f>ROUNDUP(E32*$J$1,0)</f>
        <v>247000</v>
      </c>
      <c r="G32" s="163"/>
      <c r="H32" s="160">
        <f t="shared" si="8"/>
        <v>0</v>
      </c>
      <c r="I32" s="158">
        <f t="shared" si="9"/>
        <v>0</v>
      </c>
      <c r="J32" s="161"/>
    </row>
    <row r="33" spans="1:10" s="162" customFormat="1" ht="84.75" customHeight="1">
      <c r="A33" s="130"/>
      <c r="B33" s="130"/>
      <c r="C33" s="154" t="s">
        <v>845</v>
      </c>
      <c r="D33" s="130" t="s">
        <v>845</v>
      </c>
      <c r="E33" s="164">
        <f>VLOOKUP(C33,'Короткий прайс'!A:B,2,0)</f>
        <v>0.6</v>
      </c>
      <c r="F33" s="158">
        <f>ROUNDUP(E33*$J$1,0)</f>
        <v>7800</v>
      </c>
      <c r="G33" s="163"/>
      <c r="H33" s="160">
        <f t="shared" si="8"/>
        <v>0</v>
      </c>
      <c r="I33" s="158">
        <f t="shared" si="9"/>
        <v>0</v>
      </c>
      <c r="J33" s="161"/>
    </row>
    <row r="34" spans="1:10" s="2" customFormat="1" ht="84.75" customHeight="1">
      <c r="A34" s="3"/>
      <c r="B34" s="148"/>
      <c r="C34" s="19" t="s">
        <v>854</v>
      </c>
      <c r="D34" s="3" t="s">
        <v>854</v>
      </c>
      <c r="E34" s="94">
        <f>VLOOKUP(C34,'Короткий прайс'!A:B,2,0)</f>
        <v>20</v>
      </c>
      <c r="F34" s="46">
        <f>ROUNDUP(E34*$J$1,0)</f>
        <v>260000</v>
      </c>
      <c r="G34" s="47"/>
      <c r="H34" s="48">
        <f t="shared" si="8"/>
        <v>0</v>
      </c>
      <c r="I34" s="46">
        <f t="shared" si="9"/>
        <v>0</v>
      </c>
      <c r="J34"/>
    </row>
    <row r="35" spans="1:10" s="2" customFormat="1" ht="84.75" customHeight="1">
      <c r="A35" s="3"/>
      <c r="B35" s="149"/>
      <c r="C35" s="19" t="s">
        <v>855</v>
      </c>
      <c r="D35" s="3" t="s">
        <v>855</v>
      </c>
      <c r="E35" s="94">
        <f>VLOOKUP(C35,'Короткий прайс'!A:B,2,0)</f>
        <v>30</v>
      </c>
      <c r="F35" s="46">
        <f>ROUNDUP(E35*$J$1,0)</f>
        <v>390000</v>
      </c>
      <c r="G35" s="47"/>
      <c r="H35" s="48">
        <f t="shared" si="8"/>
        <v>0</v>
      </c>
      <c r="I35" s="46">
        <f t="shared" si="9"/>
        <v>0</v>
      </c>
      <c r="J35"/>
    </row>
    <row r="36" spans="1:10" s="2" customFormat="1" ht="84.75" customHeight="1">
      <c r="A36" s="3"/>
      <c r="B36" s="150"/>
      <c r="C36" s="19" t="s">
        <v>856</v>
      </c>
      <c r="D36" s="3" t="s">
        <v>856</v>
      </c>
      <c r="E36" s="94">
        <f>VLOOKUP(C36,'Короткий прайс'!A:B,2,0)</f>
        <v>40</v>
      </c>
      <c r="F36" s="46">
        <f>ROUNDUP(E36*$J$1,0)</f>
        <v>520000</v>
      </c>
      <c r="G36" s="47"/>
      <c r="H36" s="48">
        <f t="shared" si="8"/>
        <v>0</v>
      </c>
      <c r="I36" s="46">
        <f t="shared" si="9"/>
        <v>0</v>
      </c>
      <c r="J36"/>
    </row>
    <row r="37" spans="1:10" s="162" customFormat="1" ht="84.75" customHeight="1">
      <c r="A37" s="130"/>
      <c r="B37" s="130"/>
      <c r="C37" s="154" t="s">
        <v>836</v>
      </c>
      <c r="D37" s="130" t="s">
        <v>836</v>
      </c>
      <c r="E37" s="164">
        <f>VLOOKUP(C37,'Короткий прайс'!A:B,2,0)</f>
        <v>0.7</v>
      </c>
      <c r="F37" s="158">
        <f>ROUNDUP(E37*$J$1,0)</f>
        <v>9100</v>
      </c>
      <c r="G37" s="163"/>
      <c r="H37" s="160">
        <f t="shared" si="8"/>
        <v>0</v>
      </c>
      <c r="I37" s="158">
        <f t="shared" si="9"/>
        <v>0</v>
      </c>
      <c r="J37" s="161"/>
    </row>
    <row r="38" spans="1:10" s="162" customFormat="1" ht="84.75" customHeight="1">
      <c r="A38" s="130"/>
      <c r="B38" s="155"/>
      <c r="C38" s="154" t="s">
        <v>120</v>
      </c>
      <c r="D38" s="130" t="s">
        <v>120</v>
      </c>
      <c r="E38" s="164">
        <f>VLOOKUP(C38,'Короткий прайс'!A:B,2,0)</f>
        <v>14</v>
      </c>
      <c r="F38" s="158">
        <f>ROUNDUP(E38*$J$1,0)</f>
        <v>182000</v>
      </c>
      <c r="G38" s="163"/>
      <c r="H38" s="160">
        <f t="shared" si="8"/>
        <v>0</v>
      </c>
      <c r="I38" s="158">
        <f t="shared" si="9"/>
        <v>0</v>
      </c>
      <c r="J38" s="161"/>
    </row>
    <row r="39" spans="1:10" s="162" customFormat="1" ht="84.75" customHeight="1">
      <c r="A39" s="130"/>
      <c r="B39" s="131"/>
      <c r="C39" s="154" t="s">
        <v>576</v>
      </c>
      <c r="D39" s="130" t="s">
        <v>576</v>
      </c>
      <c r="E39" s="164">
        <f>VLOOKUP(C39,'Короткий прайс'!A:B,2,0)</f>
        <v>13</v>
      </c>
      <c r="F39" s="158">
        <f>ROUNDUP(E39*$J$1,0)</f>
        <v>169000</v>
      </c>
      <c r="G39" s="163"/>
      <c r="H39" s="160">
        <f t="shared" si="8"/>
        <v>0</v>
      </c>
      <c r="I39" s="158">
        <f t="shared" si="9"/>
        <v>0</v>
      </c>
      <c r="J39" s="161"/>
    </row>
    <row r="40" spans="1:10" s="162" customFormat="1" ht="84.75" customHeight="1">
      <c r="A40" s="130"/>
      <c r="B40" s="131"/>
      <c r="C40" s="154" t="s">
        <v>577</v>
      </c>
      <c r="D40" s="130" t="s">
        <v>577</v>
      </c>
      <c r="E40" s="164">
        <f>VLOOKUP(C40,'Короткий прайс'!A:B,2,0)</f>
        <v>18</v>
      </c>
      <c r="F40" s="158">
        <f>ROUNDUP(E40*$J$1,0)</f>
        <v>234000</v>
      </c>
      <c r="G40" s="163"/>
      <c r="H40" s="160">
        <f t="shared" si="8"/>
        <v>0</v>
      </c>
      <c r="I40" s="158">
        <f t="shared" si="9"/>
        <v>0</v>
      </c>
      <c r="J40" s="161"/>
    </row>
    <row r="41" spans="1:10" s="162" customFormat="1" ht="84.75" customHeight="1">
      <c r="A41" s="130"/>
      <c r="B41" s="130"/>
      <c r="C41" s="154" t="s">
        <v>123</v>
      </c>
      <c r="D41" s="130" t="s">
        <v>123</v>
      </c>
      <c r="E41" s="164">
        <f>VLOOKUP(C41,'Короткий прайс'!A:B,2,0)</f>
        <v>1</v>
      </c>
      <c r="F41" s="158">
        <f>ROUNDUP(E41*$J$1,0)</f>
        <v>13000</v>
      </c>
      <c r="G41" s="163"/>
      <c r="H41" s="160">
        <f t="shared" si="8"/>
        <v>0</v>
      </c>
      <c r="I41" s="158">
        <f t="shared" si="9"/>
        <v>0</v>
      </c>
      <c r="J41" s="161"/>
    </row>
    <row r="42" spans="1:10" s="2" customFormat="1" ht="84.75" customHeight="1">
      <c r="A42" s="3"/>
      <c r="C42" s="19" t="s">
        <v>1025</v>
      </c>
      <c r="D42" s="3" t="s">
        <v>1025</v>
      </c>
      <c r="E42" s="94">
        <f>VLOOKUP(C42,'Короткий прайс'!A:B,2,0)</f>
        <v>0.375</v>
      </c>
      <c r="F42" s="46">
        <f>ROUNDUP(E42*$J$1,0)</f>
        <v>4875</v>
      </c>
      <c r="G42" s="47"/>
      <c r="H42" s="48">
        <f t="shared" si="8"/>
        <v>0</v>
      </c>
      <c r="I42" s="46">
        <f t="shared" si="9"/>
        <v>0</v>
      </c>
      <c r="J42"/>
    </row>
    <row r="43" spans="1:10" s="2" customFormat="1" ht="110.25" customHeight="1">
      <c r="A43" s="3"/>
      <c r="B43" s="10"/>
      <c r="C43" s="19" t="s">
        <v>1031</v>
      </c>
      <c r="D43" s="3" t="s">
        <v>1031</v>
      </c>
      <c r="E43" s="94" t="e">
        <f>VLOOKUP(C43,'Короткий прайс'!A:B,2,0)</f>
        <v>#N/A</v>
      </c>
      <c r="F43" s="46" t="e">
        <f>ROUNDUP(E43*$J$1,0)</f>
        <v>#N/A</v>
      </c>
      <c r="G43" s="47"/>
      <c r="H43" s="48" t="e">
        <f t="shared" si="8"/>
        <v>#N/A</v>
      </c>
      <c r="I43" s="46" t="e">
        <f t="shared" si="9"/>
        <v>#N/A</v>
      </c>
      <c r="J43"/>
    </row>
    <row r="44" spans="1:10" s="2" customFormat="1" ht="110.25" customHeight="1">
      <c r="A44" s="3"/>
      <c r="B44" s="10"/>
      <c r="C44" s="19" t="s">
        <v>1032</v>
      </c>
      <c r="D44" s="3" t="s">
        <v>1032</v>
      </c>
      <c r="E44" s="94">
        <f>VLOOKUP(C44,'Короткий прайс'!A:B,2,0)</f>
        <v>1.875</v>
      </c>
      <c r="F44" s="46">
        <f>ROUNDUP(E44*$J$1,0)</f>
        <v>24375</v>
      </c>
      <c r="G44" s="47"/>
      <c r="H44" s="48">
        <f t="shared" si="8"/>
        <v>0</v>
      </c>
      <c r="I44" s="46">
        <f t="shared" si="9"/>
        <v>0</v>
      </c>
      <c r="J44"/>
    </row>
    <row r="45" spans="1:10" s="2" customFormat="1" ht="110.25" customHeight="1">
      <c r="A45" s="3"/>
      <c r="B45" s="10"/>
      <c r="C45" s="19" t="s">
        <v>1033</v>
      </c>
      <c r="D45" s="3" t="s">
        <v>1033</v>
      </c>
      <c r="E45" s="94">
        <f>VLOOKUP(C45,'Короткий прайс'!A:B,2,0)</f>
        <v>1.5</v>
      </c>
      <c r="F45" s="46">
        <f>ROUNDUP(E45*$J$1,0)</f>
        <v>19500</v>
      </c>
      <c r="G45" s="47"/>
      <c r="H45" s="48">
        <f t="shared" si="8"/>
        <v>0</v>
      </c>
      <c r="I45" s="46">
        <f t="shared" si="9"/>
        <v>0</v>
      </c>
      <c r="J45"/>
    </row>
    <row r="46" spans="1:10" s="2" customFormat="1" ht="84.75" customHeight="1">
      <c r="A46" s="19"/>
      <c r="B46" s="19"/>
      <c r="C46" s="19" t="s">
        <v>380</v>
      </c>
      <c r="D46" s="3" t="s">
        <v>380</v>
      </c>
      <c r="E46" s="94">
        <f>VLOOKUP(C46,'Короткий прайс'!A:B,2,0)</f>
        <v>4</v>
      </c>
      <c r="F46" s="46">
        <f>ROUNDUP(E46*$J$1,0)</f>
        <v>52000</v>
      </c>
      <c r="G46" s="47"/>
      <c r="H46" s="48">
        <f t="shared" si="8"/>
        <v>0</v>
      </c>
      <c r="I46" s="46">
        <f t="shared" si="9"/>
        <v>0</v>
      </c>
      <c r="J46"/>
    </row>
    <row r="47" spans="1:10" s="2" customFormat="1" ht="84.75" customHeight="1">
      <c r="A47" s="19"/>
      <c r="B47" s="80"/>
      <c r="C47" s="19" t="s">
        <v>1038</v>
      </c>
      <c r="D47" s="3" t="s">
        <v>1038</v>
      </c>
      <c r="E47" s="94">
        <f>VLOOKUP(C47,'Короткий прайс'!A:B,2,0)</f>
        <v>20</v>
      </c>
      <c r="F47" s="46">
        <f>ROUNDUP(E47*$J$1,0)</f>
        <v>260000</v>
      </c>
      <c r="G47" s="47"/>
      <c r="H47" s="48">
        <f t="shared" si="8"/>
        <v>0</v>
      </c>
      <c r="I47" s="46">
        <f t="shared" si="9"/>
        <v>0</v>
      </c>
      <c r="J47"/>
    </row>
    <row r="48" spans="1:10" s="2" customFormat="1" ht="84.75" customHeight="1">
      <c r="A48" s="19"/>
      <c r="B48" s="80"/>
      <c r="C48" s="19" t="s">
        <v>1035</v>
      </c>
      <c r="D48" s="3" t="s">
        <v>1035</v>
      </c>
      <c r="E48" s="94">
        <f>VLOOKUP(C48,'Короткий прайс'!A:B,2,0)</f>
        <v>3</v>
      </c>
      <c r="F48" s="46">
        <f>ROUNDUP(E48*$J$1,0)</f>
        <v>39000</v>
      </c>
      <c r="G48" s="47"/>
      <c r="H48" s="48">
        <f t="shared" si="8"/>
        <v>0</v>
      </c>
      <c r="I48" s="46">
        <f t="shared" si="9"/>
        <v>0</v>
      </c>
      <c r="J48"/>
    </row>
    <row r="49" spans="1:10" s="2" customFormat="1" ht="84.75" customHeight="1">
      <c r="A49" s="19"/>
      <c r="B49" s="80"/>
      <c r="C49" s="19" t="s">
        <v>1036</v>
      </c>
      <c r="D49" s="3" t="s">
        <v>1036</v>
      </c>
      <c r="E49" s="94">
        <f>VLOOKUP(C49,'Короткий прайс'!A:B,2,0)</f>
        <v>4</v>
      </c>
      <c r="F49" s="46">
        <f>ROUNDUP(E49*$J$1,0)</f>
        <v>52000</v>
      </c>
      <c r="G49" s="47"/>
      <c r="H49" s="48">
        <f t="shared" si="8"/>
        <v>0</v>
      </c>
      <c r="I49" s="46">
        <f t="shared" si="9"/>
        <v>0</v>
      </c>
      <c r="J49"/>
    </row>
    <row r="50" spans="1:10" s="2" customFormat="1" ht="84.75" customHeight="1">
      <c r="A50" s="19"/>
      <c r="B50" s="80"/>
      <c r="C50" s="19" t="s">
        <v>1037</v>
      </c>
      <c r="D50" s="3" t="s">
        <v>1037</v>
      </c>
      <c r="E50" s="94">
        <f>VLOOKUP(C50,'Короткий прайс'!A:B,2,0)</f>
        <v>5</v>
      </c>
      <c r="F50" s="46">
        <f>ROUNDUP(E50*$J$1,0)</f>
        <v>65000</v>
      </c>
      <c r="G50" s="47"/>
      <c r="H50" s="48">
        <f t="shared" si="8"/>
        <v>0</v>
      </c>
      <c r="I50" s="46">
        <f t="shared" si="9"/>
        <v>0</v>
      </c>
      <c r="J50"/>
    </row>
    <row r="51" spans="1:10" s="2" customFormat="1" ht="84.75" customHeight="1">
      <c r="A51" s="19"/>
      <c r="B51" s="152"/>
      <c r="C51" s="19" t="s">
        <v>834</v>
      </c>
      <c r="D51" s="3" t="s">
        <v>834</v>
      </c>
      <c r="E51" s="94">
        <f>VLOOKUP(C51,'Короткий прайс'!A:B,2,0)</f>
        <v>10</v>
      </c>
      <c r="F51" s="46">
        <f>ROUNDUP(E51*$J$1,0)</f>
        <v>130000</v>
      </c>
      <c r="G51" s="47"/>
      <c r="H51" s="48">
        <f t="shared" si="8"/>
        <v>0</v>
      </c>
      <c r="I51" s="46">
        <f t="shared" si="9"/>
        <v>0</v>
      </c>
      <c r="J51"/>
    </row>
    <row r="52" spans="1:10" s="2" customFormat="1" ht="84.75" customHeight="1">
      <c r="A52" s="19"/>
      <c r="B52" s="153"/>
      <c r="C52" s="19" t="s">
        <v>835</v>
      </c>
      <c r="D52" s="3" t="s">
        <v>835</v>
      </c>
      <c r="E52" s="94">
        <f>VLOOKUP(C52,'Короткий прайс'!A:B,2,0)</f>
        <v>18</v>
      </c>
      <c r="F52" s="46">
        <f>ROUNDUP(E52*$J$1,0)</f>
        <v>234000</v>
      </c>
      <c r="G52" s="47"/>
      <c r="H52" s="48">
        <f t="shared" si="8"/>
        <v>0</v>
      </c>
      <c r="I52" s="46">
        <f t="shared" si="9"/>
        <v>0</v>
      </c>
      <c r="J52"/>
    </row>
    <row r="53" spans="1:10" s="2" customFormat="1" ht="84.75" customHeight="1">
      <c r="A53" s="19"/>
      <c r="B53" s="151"/>
      <c r="C53" s="19" t="s">
        <v>830</v>
      </c>
      <c r="D53" s="3" t="s">
        <v>830</v>
      </c>
      <c r="E53" s="94">
        <f>VLOOKUP(C53,'Короткий прайс'!A:B,2,0)</f>
        <v>7</v>
      </c>
      <c r="F53" s="46">
        <f>ROUNDUP(E53*$J$1,0)</f>
        <v>91000</v>
      </c>
      <c r="G53" s="47"/>
      <c r="H53" s="48">
        <f t="shared" si="8"/>
        <v>0</v>
      </c>
      <c r="I53" s="46">
        <f t="shared" si="9"/>
        <v>0</v>
      </c>
      <c r="J53"/>
    </row>
    <row r="54" spans="1:10" s="2" customFormat="1" ht="84.75" customHeight="1">
      <c r="A54" s="19"/>
      <c r="B54" s="151"/>
      <c r="C54" s="19" t="s">
        <v>831</v>
      </c>
      <c r="D54" s="3" t="s">
        <v>831</v>
      </c>
      <c r="E54" s="94">
        <f>VLOOKUP(C54,'Короткий прайс'!A:B,2,0)</f>
        <v>10</v>
      </c>
      <c r="F54" s="46">
        <f>ROUNDUP(E54*$J$1,0)</f>
        <v>130000</v>
      </c>
      <c r="G54" s="47"/>
      <c r="H54" s="48">
        <f t="shared" si="8"/>
        <v>0</v>
      </c>
      <c r="I54" s="46">
        <f t="shared" si="9"/>
        <v>0</v>
      </c>
      <c r="J54"/>
    </row>
    <row r="55" spans="1:10" s="162" customFormat="1" ht="84.75" customHeight="1">
      <c r="A55" s="130"/>
      <c r="B55" s="161"/>
      <c r="C55" s="154" t="s">
        <v>124</v>
      </c>
      <c r="D55" s="130" t="s">
        <v>124</v>
      </c>
      <c r="E55" s="164">
        <f>VLOOKUP(C55,'Короткий прайс'!A:B,2,0)</f>
        <v>1.7</v>
      </c>
      <c r="F55" s="158">
        <f>ROUNDUP(E55*$J$1,0)</f>
        <v>22100</v>
      </c>
      <c r="G55" s="163"/>
      <c r="H55" s="160">
        <f t="shared" si="8"/>
        <v>0</v>
      </c>
      <c r="I55" s="158">
        <f t="shared" si="9"/>
        <v>0</v>
      </c>
      <c r="J55" s="161"/>
    </row>
    <row r="56" spans="1:10" s="162" customFormat="1" ht="84.75" customHeight="1">
      <c r="A56" s="130"/>
      <c r="B56" s="155"/>
      <c r="C56" s="154" t="s">
        <v>1024</v>
      </c>
      <c r="D56" s="130" t="s">
        <v>1024</v>
      </c>
      <c r="E56" s="164">
        <f>VLOOKUP(C56,'Короткий прайс'!A:B,2,0)</f>
        <v>8</v>
      </c>
      <c r="F56" s="158">
        <f>ROUNDUP(E56*$J$1,0)</f>
        <v>104000</v>
      </c>
      <c r="G56" s="163"/>
      <c r="H56" s="160">
        <f t="shared" si="8"/>
        <v>0</v>
      </c>
      <c r="I56" s="158">
        <f t="shared" si="9"/>
        <v>0</v>
      </c>
      <c r="J56" s="161"/>
    </row>
    <row r="57" spans="1:10" s="162" customFormat="1" ht="84.75" customHeight="1">
      <c r="A57" s="130"/>
      <c r="B57" s="155"/>
      <c r="C57" s="154" t="s">
        <v>734</v>
      </c>
      <c r="D57" s="130" t="s">
        <v>734</v>
      </c>
      <c r="E57" s="164">
        <f>VLOOKUP(C57,'Короткий прайс'!A:B,2,0)</f>
        <v>28</v>
      </c>
      <c r="F57" s="158">
        <f>ROUNDUP(E57*$J$1,0)</f>
        <v>364000</v>
      </c>
      <c r="G57" s="163"/>
      <c r="H57" s="160">
        <f t="shared" si="8"/>
        <v>0</v>
      </c>
      <c r="I57" s="158">
        <f t="shared" si="9"/>
        <v>0</v>
      </c>
      <c r="J57" s="161"/>
    </row>
    <row r="58" spans="1:10" s="162" customFormat="1" ht="84.75" customHeight="1">
      <c r="A58" s="130"/>
      <c r="B58" s="155"/>
      <c r="C58" s="154" t="s">
        <v>125</v>
      </c>
      <c r="D58" s="130" t="s">
        <v>125</v>
      </c>
      <c r="E58" s="164">
        <f>VLOOKUP(C58,'Короткий прайс'!A:B,2,0)</f>
        <v>16</v>
      </c>
      <c r="F58" s="158">
        <f>ROUNDUP(E58*$J$1,0)</f>
        <v>208000</v>
      </c>
      <c r="G58" s="163"/>
      <c r="H58" s="160">
        <f t="shared" si="8"/>
        <v>0</v>
      </c>
      <c r="I58" s="158">
        <f t="shared" si="9"/>
        <v>0</v>
      </c>
      <c r="J58" s="161"/>
    </row>
    <row r="59" spans="1:10" s="162" customFormat="1" ht="84.75" customHeight="1">
      <c r="A59" s="130"/>
      <c r="B59" s="161"/>
      <c r="C59" s="154" t="s">
        <v>126</v>
      </c>
      <c r="D59" s="130" t="s">
        <v>126</v>
      </c>
      <c r="E59" s="164">
        <f>VLOOKUP(C59,'Короткий прайс'!A:B,2,0)</f>
        <v>19</v>
      </c>
      <c r="F59" s="158">
        <f>ROUNDUP(E59*$J$1,0)</f>
        <v>247000</v>
      </c>
      <c r="G59" s="163"/>
      <c r="H59" s="160">
        <f t="shared" si="8"/>
        <v>0</v>
      </c>
      <c r="I59" s="158">
        <f t="shared" si="9"/>
        <v>0</v>
      </c>
      <c r="J59" s="161"/>
    </row>
    <row r="60" spans="1:10" s="162" customFormat="1" ht="84.75" customHeight="1">
      <c r="A60" s="130"/>
      <c r="B60" s="155"/>
      <c r="C60" s="154" t="s">
        <v>427</v>
      </c>
      <c r="D60" s="130" t="s">
        <v>427</v>
      </c>
      <c r="E60" s="164">
        <f>VLOOKUP(C60,'Короткий прайс'!A:B,2,0)</f>
        <v>27</v>
      </c>
      <c r="F60" s="158">
        <f>ROUNDUP(E60*$J$1,0)</f>
        <v>351000</v>
      </c>
      <c r="G60" s="163"/>
      <c r="H60" s="160">
        <f t="shared" si="8"/>
        <v>0</v>
      </c>
      <c r="I60" s="158">
        <f t="shared" si="9"/>
        <v>0</v>
      </c>
      <c r="J60" s="161"/>
    </row>
    <row r="61" spans="1:10" s="162" customFormat="1" ht="84.75" customHeight="1">
      <c r="A61" s="130"/>
      <c r="B61" s="155"/>
      <c r="C61" s="154" t="s">
        <v>427</v>
      </c>
      <c r="D61" s="130" t="s">
        <v>427</v>
      </c>
      <c r="E61" s="164">
        <f>VLOOKUP(C61,'Короткий прайс'!A:B,2,0)</f>
        <v>27</v>
      </c>
      <c r="F61" s="158">
        <f>ROUNDUP(E61*$J$1,0)</f>
        <v>351000</v>
      </c>
      <c r="G61" s="163"/>
      <c r="H61" s="160">
        <f t="shared" si="8"/>
        <v>0</v>
      </c>
      <c r="I61" s="158">
        <f t="shared" si="9"/>
        <v>0</v>
      </c>
      <c r="J61" s="161"/>
    </row>
    <row r="62" spans="1:10" s="2" customFormat="1" ht="84.75" customHeight="1">
      <c r="A62" s="3"/>
      <c r="B62" s="17"/>
      <c r="C62" s="19" t="s">
        <v>127</v>
      </c>
      <c r="D62" s="3" t="s">
        <v>127</v>
      </c>
      <c r="E62" s="94">
        <f>VLOOKUP(C62,'Короткий прайс'!A:B,2,0)</f>
        <v>60</v>
      </c>
      <c r="F62" s="46">
        <f>ROUNDUP(E62*$J$1,0)</f>
        <v>780000</v>
      </c>
      <c r="G62" s="47"/>
      <c r="H62" s="48">
        <f t="shared" si="8"/>
        <v>0</v>
      </c>
      <c r="I62" s="46">
        <f t="shared" si="9"/>
        <v>0</v>
      </c>
      <c r="J62"/>
    </row>
    <row r="63" spans="1:10" s="2" customFormat="1" ht="84.75" customHeight="1">
      <c r="A63" s="3"/>
      <c r="B63" s="17"/>
      <c r="C63" s="19" t="s">
        <v>128</v>
      </c>
      <c r="D63" s="3" t="s">
        <v>128</v>
      </c>
      <c r="E63" s="94">
        <f>VLOOKUP(C63,'Короткий прайс'!A:B,2,0)</f>
        <v>10</v>
      </c>
      <c r="F63" s="46">
        <f>ROUNDUP(E63*$J$1,0)</f>
        <v>130000</v>
      </c>
      <c r="G63" s="47"/>
      <c r="H63" s="48">
        <f t="shared" si="8"/>
        <v>0</v>
      </c>
      <c r="I63" s="46">
        <f t="shared" si="9"/>
        <v>0</v>
      </c>
      <c r="J63"/>
    </row>
    <row r="64" spans="1:10" s="2" customFormat="1" ht="84.75" customHeight="1">
      <c r="A64" s="3"/>
      <c r="B64" s="3"/>
      <c r="C64" s="19" t="s">
        <v>129</v>
      </c>
      <c r="D64" s="3" t="s">
        <v>129</v>
      </c>
      <c r="E64" s="94">
        <f>VLOOKUP(C64,'Короткий прайс'!A:B,2,0)</f>
        <v>20</v>
      </c>
      <c r="F64" s="46">
        <f>ROUNDUP(E64*$J$1,0)</f>
        <v>260000</v>
      </c>
      <c r="G64" s="47"/>
      <c r="H64" s="48">
        <f t="shared" si="8"/>
        <v>0</v>
      </c>
      <c r="I64" s="46">
        <f t="shared" si="9"/>
        <v>0</v>
      </c>
      <c r="J64"/>
    </row>
    <row r="65" spans="1:10" s="2" customFormat="1" ht="84.75" customHeight="1">
      <c r="A65" s="3"/>
      <c r="C65" s="19" t="s">
        <v>1046</v>
      </c>
      <c r="D65" s="3" t="s">
        <v>1046</v>
      </c>
      <c r="E65" s="94">
        <f>VLOOKUP(C65,'Короткий прайс'!A:B,2,0)</f>
        <v>15</v>
      </c>
      <c r="F65" s="46">
        <f>ROUNDUP(E65*$J$1,0)</f>
        <v>195000</v>
      </c>
      <c r="G65" s="47"/>
      <c r="H65" s="48">
        <f t="shared" ref="H65:H123" si="10">G65*E65</f>
        <v>0</v>
      </c>
      <c r="I65" s="46">
        <f t="shared" ref="I65:I123" si="11">G65*F65</f>
        <v>0</v>
      </c>
      <c r="J65"/>
    </row>
    <row r="66" spans="1:10" s="2" customFormat="1" ht="84.75" customHeight="1">
      <c r="A66" s="3"/>
      <c r="C66" s="19" t="s">
        <v>1043</v>
      </c>
      <c r="D66" s="3" t="s">
        <v>1043</v>
      </c>
      <c r="E66" s="94">
        <f>VLOOKUP(C66,'Короткий прайс'!A:B,2,0)</f>
        <v>22</v>
      </c>
      <c r="F66" s="46">
        <f>ROUNDUP(E66*$J$1,0)</f>
        <v>286000</v>
      </c>
      <c r="G66" s="47"/>
      <c r="H66" s="48">
        <f t="shared" si="10"/>
        <v>0</v>
      </c>
      <c r="I66" s="46">
        <f t="shared" si="11"/>
        <v>0</v>
      </c>
      <c r="J66"/>
    </row>
    <row r="67" spans="1:10" s="2" customFormat="1" ht="84.75" customHeight="1">
      <c r="A67" s="3"/>
      <c r="B67" s="3"/>
      <c r="C67" s="19" t="s">
        <v>1047</v>
      </c>
      <c r="D67" s="3" t="s">
        <v>1047</v>
      </c>
      <c r="E67" s="94">
        <f>VLOOKUP(C67,'Короткий прайс'!A:B,2,0)</f>
        <v>28</v>
      </c>
      <c r="F67" s="46">
        <f>ROUNDUP(E67*$J$1,0)</f>
        <v>364000</v>
      </c>
      <c r="G67" s="47"/>
      <c r="H67" s="48">
        <f t="shared" si="10"/>
        <v>0</v>
      </c>
      <c r="I67" s="46">
        <f t="shared" si="11"/>
        <v>0</v>
      </c>
      <c r="J67"/>
    </row>
    <row r="68" spans="1:10" s="162" customFormat="1" ht="84.75" customHeight="1">
      <c r="A68" s="130"/>
      <c r="B68" s="161"/>
      <c r="C68" s="154" t="s">
        <v>428</v>
      </c>
      <c r="D68" s="130" t="s">
        <v>428</v>
      </c>
      <c r="E68" s="164">
        <f>VLOOKUP(C68,'Короткий прайс'!A:B,2,0)</f>
        <v>75</v>
      </c>
      <c r="F68" s="158">
        <f>ROUNDUP(E68*$J$1,0)</f>
        <v>975000</v>
      </c>
      <c r="G68" s="163"/>
      <c r="H68" s="160">
        <f t="shared" si="10"/>
        <v>0</v>
      </c>
      <c r="I68" s="158">
        <f t="shared" si="11"/>
        <v>0</v>
      </c>
      <c r="J68" s="161"/>
    </row>
    <row r="69" spans="1:10" s="162" customFormat="1" ht="84.75" customHeight="1">
      <c r="A69" s="130"/>
      <c r="B69" s="161"/>
      <c r="C69" s="154" t="s">
        <v>131</v>
      </c>
      <c r="D69" s="130" t="s">
        <v>131</v>
      </c>
      <c r="E69" s="164">
        <f>VLOOKUP(C69,'Короткий прайс'!A:B,2,0)</f>
        <v>23</v>
      </c>
      <c r="F69" s="158">
        <f>ROUNDUP(E69*$J$1,0)</f>
        <v>299000</v>
      </c>
      <c r="G69" s="163"/>
      <c r="H69" s="160">
        <f t="shared" si="10"/>
        <v>0</v>
      </c>
      <c r="I69" s="158">
        <f t="shared" si="11"/>
        <v>0</v>
      </c>
      <c r="J69" s="161"/>
    </row>
    <row r="70" spans="1:10" s="162" customFormat="1" ht="84.75" customHeight="1">
      <c r="A70" s="130"/>
      <c r="B70" s="155"/>
      <c r="C70" s="154" t="s">
        <v>197</v>
      </c>
      <c r="D70" s="130" t="s">
        <v>197</v>
      </c>
      <c r="E70" s="164">
        <f>VLOOKUP(C70,'Короткий прайс'!A:B,2,0)</f>
        <v>26</v>
      </c>
      <c r="F70" s="158">
        <f>ROUNDUP(E70*$J$1,0)</f>
        <v>338000</v>
      </c>
      <c r="G70" s="163"/>
      <c r="H70" s="160">
        <f t="shared" si="10"/>
        <v>0</v>
      </c>
      <c r="I70" s="158">
        <f t="shared" si="11"/>
        <v>0</v>
      </c>
      <c r="J70" s="161"/>
    </row>
    <row r="71" spans="1:10" s="162" customFormat="1" ht="84.75" customHeight="1">
      <c r="A71" s="130"/>
      <c r="B71" s="130"/>
      <c r="C71" s="154" t="s">
        <v>1045</v>
      </c>
      <c r="D71" s="130" t="s">
        <v>1045</v>
      </c>
      <c r="E71" s="164">
        <f>VLOOKUP(C71,'Короткий прайс'!A:B,2,0)</f>
        <v>12</v>
      </c>
      <c r="F71" s="158">
        <f>ROUNDUP(E71*$J$1,0)</f>
        <v>156000</v>
      </c>
      <c r="G71" s="163"/>
      <c r="H71" s="160">
        <f t="shared" si="10"/>
        <v>0</v>
      </c>
      <c r="I71" s="158">
        <f t="shared" si="11"/>
        <v>0</v>
      </c>
      <c r="J71" s="161"/>
    </row>
    <row r="72" spans="1:10" s="162" customFormat="1" ht="112.5" customHeight="1">
      <c r="A72" s="131"/>
      <c r="B72" s="131"/>
      <c r="C72" s="154" t="s">
        <v>572</v>
      </c>
      <c r="D72" s="130" t="s">
        <v>572</v>
      </c>
      <c r="E72" s="164">
        <f>VLOOKUP(C72,'Короткий прайс'!A:B,2,0)</f>
        <v>35</v>
      </c>
      <c r="F72" s="158">
        <f>ROUNDUP(E72*$J$1,0)</f>
        <v>455000</v>
      </c>
      <c r="G72" s="163"/>
      <c r="H72" s="160">
        <f t="shared" si="10"/>
        <v>0</v>
      </c>
      <c r="I72" s="158">
        <f t="shared" si="11"/>
        <v>0</v>
      </c>
      <c r="J72" s="161"/>
    </row>
    <row r="73" spans="1:10" s="2" customFormat="1" ht="92.25" customHeight="1">
      <c r="A73" s="3"/>
      <c r="B73" s="10"/>
      <c r="C73" s="19" t="s">
        <v>130</v>
      </c>
      <c r="D73" s="3" t="s">
        <v>130</v>
      </c>
      <c r="E73" s="94">
        <f>VLOOKUP(C73,'Короткий прайс'!A:B,2,0)</f>
        <v>25</v>
      </c>
      <c r="F73" s="46">
        <f>ROUNDUP(E73*$J$1,0)</f>
        <v>325000</v>
      </c>
      <c r="G73" s="47"/>
      <c r="H73" s="48">
        <f t="shared" si="10"/>
        <v>0</v>
      </c>
      <c r="I73" s="46">
        <f t="shared" si="11"/>
        <v>0</v>
      </c>
      <c r="J73"/>
    </row>
    <row r="74" spans="1:10" s="2" customFormat="1" ht="84.75" customHeight="1">
      <c r="A74" s="3"/>
      <c r="B74" s="10"/>
      <c r="C74" s="19" t="s">
        <v>1044</v>
      </c>
      <c r="D74" s="3" t="s">
        <v>1044</v>
      </c>
      <c r="E74" s="94">
        <f>VLOOKUP(C74,'Короткий прайс'!A:B,2,0)</f>
        <v>20</v>
      </c>
      <c r="F74" s="46">
        <f>ROUNDUP(E74*$J$1,0)</f>
        <v>260000</v>
      </c>
      <c r="G74" s="47"/>
      <c r="H74" s="48">
        <f t="shared" si="10"/>
        <v>0</v>
      </c>
      <c r="I74" s="46">
        <f t="shared" si="11"/>
        <v>0</v>
      </c>
      <c r="J74"/>
    </row>
    <row r="75" spans="1:10" s="162" customFormat="1" ht="84.75" customHeight="1">
      <c r="A75" s="130"/>
      <c r="B75" s="155"/>
      <c r="C75" s="154" t="s">
        <v>132</v>
      </c>
      <c r="D75" s="130" t="s">
        <v>132</v>
      </c>
      <c r="E75" s="164">
        <f>VLOOKUP(C75,'Короткий прайс'!A:B,2,0)</f>
        <v>4.9000000000000004</v>
      </c>
      <c r="F75" s="158">
        <f>ROUNDUP(E75*$J$1,0)</f>
        <v>63700</v>
      </c>
      <c r="G75" s="163"/>
      <c r="H75" s="160">
        <f t="shared" si="10"/>
        <v>0</v>
      </c>
      <c r="I75" s="158">
        <f t="shared" si="11"/>
        <v>0</v>
      </c>
      <c r="J75" s="161"/>
    </row>
    <row r="76" spans="1:10" s="162" customFormat="1" ht="84.75" customHeight="1">
      <c r="A76" s="130"/>
      <c r="C76" s="154" t="s">
        <v>133</v>
      </c>
      <c r="D76" s="130" t="s">
        <v>133</v>
      </c>
      <c r="E76" s="164">
        <f>VLOOKUP(C76,'Короткий прайс'!A:B,2,0)</f>
        <v>7</v>
      </c>
      <c r="F76" s="158">
        <f>ROUNDUP(E76*$J$1,0)</f>
        <v>91000</v>
      </c>
      <c r="G76" s="163"/>
      <c r="H76" s="160">
        <f t="shared" si="10"/>
        <v>0</v>
      </c>
      <c r="I76" s="158">
        <f t="shared" si="11"/>
        <v>0</v>
      </c>
      <c r="J76" s="161"/>
    </row>
    <row r="77" spans="1:10" s="162" customFormat="1" ht="84.75" customHeight="1">
      <c r="A77" s="130"/>
      <c r="B77" s="130"/>
      <c r="C77" s="154" t="s">
        <v>134</v>
      </c>
      <c r="D77" s="130" t="s">
        <v>134</v>
      </c>
      <c r="E77" s="164">
        <f>VLOOKUP(C77,'Короткий прайс'!A:B,2,0)</f>
        <v>10</v>
      </c>
      <c r="F77" s="158">
        <f>ROUNDUP(E77*$J$1,0)</f>
        <v>130000</v>
      </c>
      <c r="G77" s="163"/>
      <c r="H77" s="160">
        <f t="shared" si="10"/>
        <v>0</v>
      </c>
      <c r="I77" s="158">
        <f t="shared" si="11"/>
        <v>0</v>
      </c>
      <c r="J77" s="161"/>
    </row>
    <row r="78" spans="1:10" s="162" customFormat="1" ht="84.75" customHeight="1">
      <c r="A78" s="130"/>
      <c r="B78" s="130"/>
      <c r="C78" s="154" t="s">
        <v>135</v>
      </c>
      <c r="D78" s="130" t="s">
        <v>135</v>
      </c>
      <c r="E78" s="164">
        <f>VLOOKUP(C78,'Короткий прайс'!A:B,2,0)</f>
        <v>3.5</v>
      </c>
      <c r="F78" s="158">
        <f>ROUNDUP(E78*$J$1,0)</f>
        <v>45500</v>
      </c>
      <c r="G78" s="163"/>
      <c r="H78" s="160">
        <f t="shared" si="10"/>
        <v>0</v>
      </c>
      <c r="I78" s="158">
        <f t="shared" si="11"/>
        <v>0</v>
      </c>
      <c r="J78" s="161"/>
    </row>
    <row r="79" spans="1:10" s="162" customFormat="1" ht="84.75" customHeight="1">
      <c r="A79" s="130"/>
      <c r="B79" s="165"/>
      <c r="C79" s="154" t="s">
        <v>859</v>
      </c>
      <c r="D79" s="130" t="s">
        <v>859</v>
      </c>
      <c r="E79" s="164">
        <f>VLOOKUP(C79,'Короткий прайс'!A:B,2,0)</f>
        <v>5.6</v>
      </c>
      <c r="F79" s="158">
        <f>ROUNDUP(E79*$J$1,0)</f>
        <v>72800</v>
      </c>
      <c r="G79" s="163"/>
      <c r="H79" s="160">
        <f t="shared" si="10"/>
        <v>0</v>
      </c>
      <c r="I79" s="158">
        <f t="shared" si="11"/>
        <v>0</v>
      </c>
      <c r="J79" s="161"/>
    </row>
    <row r="80" spans="1:10" s="2" customFormat="1" ht="84.75" customHeight="1">
      <c r="A80" s="3"/>
      <c r="B80" s="148"/>
      <c r="C80" s="19" t="s">
        <v>895</v>
      </c>
      <c r="D80" s="3" t="s">
        <v>895</v>
      </c>
      <c r="E80" s="94">
        <f>VLOOKUP(C80,'Короткий прайс'!A:B,2,0)</f>
        <v>4</v>
      </c>
      <c r="F80" s="46">
        <f>ROUNDUP(E80*$J$1,0)</f>
        <v>52000</v>
      </c>
      <c r="G80" s="47"/>
      <c r="H80" s="48">
        <f t="shared" si="10"/>
        <v>0</v>
      </c>
      <c r="I80" s="46">
        <f t="shared" si="11"/>
        <v>0</v>
      </c>
      <c r="J80"/>
    </row>
    <row r="81" spans="1:10" s="2" customFormat="1" ht="84.75" customHeight="1">
      <c r="A81" s="3"/>
      <c r="B81" s="149"/>
      <c r="C81" s="19" t="s">
        <v>965</v>
      </c>
      <c r="D81" s="3" t="s">
        <v>965</v>
      </c>
      <c r="E81" s="94">
        <f>VLOOKUP(C81,'Короткий прайс'!A:B,2,0)</f>
        <v>5</v>
      </c>
      <c r="F81" s="46">
        <f>ROUNDUP(E81*$J$1,0)</f>
        <v>65000</v>
      </c>
      <c r="G81" s="47"/>
      <c r="H81" s="48">
        <f t="shared" si="10"/>
        <v>0</v>
      </c>
      <c r="I81" s="46">
        <f t="shared" si="11"/>
        <v>0</v>
      </c>
      <c r="J81"/>
    </row>
    <row r="82" spans="1:10" s="2" customFormat="1" ht="84.75" customHeight="1">
      <c r="A82" s="3"/>
      <c r="B82" s="150"/>
      <c r="C82" s="19" t="s">
        <v>860</v>
      </c>
      <c r="D82" s="3" t="s">
        <v>860</v>
      </c>
      <c r="E82" s="94">
        <f>VLOOKUP(C82,'Короткий прайс'!A:B,2,0)</f>
        <v>3.5</v>
      </c>
      <c r="F82" s="46">
        <f>ROUNDUP(E82*$J$1,0)</f>
        <v>45500</v>
      </c>
      <c r="G82" s="47"/>
      <c r="H82" s="48">
        <f t="shared" si="10"/>
        <v>0</v>
      </c>
      <c r="I82" s="46">
        <f t="shared" si="11"/>
        <v>0</v>
      </c>
      <c r="J82"/>
    </row>
    <row r="83" spans="1:10" s="162" customFormat="1" ht="84.75" customHeight="1">
      <c r="A83" s="130"/>
      <c r="B83" s="130"/>
      <c r="C83" s="154" t="s">
        <v>1034</v>
      </c>
      <c r="D83" s="130" t="s">
        <v>1034</v>
      </c>
      <c r="E83" s="164">
        <f>VLOOKUP(C83,'Короткий прайс'!A:B,2,0)</f>
        <v>0.5</v>
      </c>
      <c r="F83" s="158">
        <f>ROUNDUP(E83*$J$1,0)</f>
        <v>6500</v>
      </c>
      <c r="G83" s="163"/>
      <c r="H83" s="160">
        <f t="shared" si="10"/>
        <v>0</v>
      </c>
      <c r="I83" s="158">
        <f t="shared" si="11"/>
        <v>0</v>
      </c>
      <c r="J83" s="161"/>
    </row>
    <row r="84" spans="1:10" s="162" customFormat="1" ht="84.75" customHeight="1">
      <c r="A84" s="130"/>
      <c r="B84" s="130"/>
      <c r="C84" s="154" t="s">
        <v>837</v>
      </c>
      <c r="D84" s="130" t="s">
        <v>837</v>
      </c>
      <c r="E84" s="164">
        <f>VLOOKUP(C84,'Короткий прайс'!A:B,2,0)</f>
        <v>5</v>
      </c>
      <c r="F84" s="158">
        <f>ROUNDUP(E84*$J$1,0)</f>
        <v>65000</v>
      </c>
      <c r="G84" s="163"/>
      <c r="H84" s="160">
        <f t="shared" si="10"/>
        <v>0</v>
      </c>
      <c r="I84" s="158">
        <f t="shared" si="11"/>
        <v>0</v>
      </c>
      <c r="J84" s="161"/>
    </row>
    <row r="85" spans="1:10" s="162" customFormat="1" ht="84.75" customHeight="1">
      <c r="A85" s="130"/>
      <c r="B85" s="130"/>
      <c r="C85" s="154" t="s">
        <v>833</v>
      </c>
      <c r="D85" s="130" t="s">
        <v>833</v>
      </c>
      <c r="E85" s="164">
        <f>VLOOKUP(C85,'Короткий прайс'!A:B,2,0)</f>
        <v>3.75</v>
      </c>
      <c r="F85" s="158">
        <f>ROUNDUP(E85*$J$1,0)</f>
        <v>48750</v>
      </c>
      <c r="G85" s="163"/>
      <c r="H85" s="160">
        <f t="shared" si="10"/>
        <v>0</v>
      </c>
      <c r="I85" s="158">
        <f t="shared" si="11"/>
        <v>0</v>
      </c>
      <c r="J85" s="161"/>
    </row>
    <row r="86" spans="1:10" s="2" customFormat="1" ht="84.75" customHeight="1">
      <c r="A86" s="3"/>
      <c r="B86" s="3"/>
      <c r="C86" s="19" t="s">
        <v>839</v>
      </c>
      <c r="D86" s="3" t="s">
        <v>839</v>
      </c>
      <c r="E86" s="94">
        <f>VLOOKUP(C86,'Короткий прайс'!A:B,2,0)</f>
        <v>1.25</v>
      </c>
      <c r="F86" s="46">
        <f>ROUNDUP(E86*$J$1,0)</f>
        <v>16250</v>
      </c>
      <c r="G86" s="47"/>
      <c r="H86" s="48">
        <f t="shared" si="10"/>
        <v>0</v>
      </c>
      <c r="I86" s="46">
        <f t="shared" si="11"/>
        <v>0</v>
      </c>
      <c r="J86"/>
    </row>
    <row r="87" spans="1:10" s="2" customFormat="1" ht="84.75" customHeight="1">
      <c r="A87" s="3"/>
      <c r="B87" s="3"/>
      <c r="C87" s="19" t="s">
        <v>1039</v>
      </c>
      <c r="D87" s="3" t="s">
        <v>1039</v>
      </c>
      <c r="E87" s="94">
        <f>VLOOKUP(C87,'Короткий прайс'!A:B,2,0)</f>
        <v>3</v>
      </c>
      <c r="F87" s="46">
        <f>ROUNDUP(E87*$J$1,0)</f>
        <v>39000</v>
      </c>
      <c r="G87" s="47"/>
      <c r="H87" s="48">
        <f t="shared" si="10"/>
        <v>0</v>
      </c>
      <c r="I87" s="46">
        <f t="shared" si="11"/>
        <v>0</v>
      </c>
      <c r="J87"/>
    </row>
    <row r="88" spans="1:10" s="2" customFormat="1" ht="84.75" customHeight="1">
      <c r="A88" s="3"/>
      <c r="B88" s="3"/>
      <c r="C88" s="19" t="s">
        <v>1042</v>
      </c>
      <c r="D88" s="3" t="s">
        <v>1042</v>
      </c>
      <c r="E88" s="94">
        <f>VLOOKUP(C88,'Короткий прайс'!A:B,2,0)</f>
        <v>2</v>
      </c>
      <c r="F88" s="46">
        <f>ROUNDUP(E88*$J$1,0)</f>
        <v>26000</v>
      </c>
      <c r="G88" s="47"/>
      <c r="H88" s="48">
        <f t="shared" si="10"/>
        <v>0</v>
      </c>
      <c r="I88" s="46">
        <f t="shared" si="11"/>
        <v>0</v>
      </c>
      <c r="J88"/>
    </row>
    <row r="89" spans="1:10" s="162" customFormat="1" ht="84.75" customHeight="1">
      <c r="A89" s="130"/>
      <c r="B89" s="131"/>
      <c r="C89" s="154" t="s">
        <v>1027</v>
      </c>
      <c r="D89" s="130" t="s">
        <v>1027</v>
      </c>
      <c r="E89" s="164">
        <f>VLOOKUP(C89,'Короткий прайс'!A:B,2,0)</f>
        <v>0.18</v>
      </c>
      <c r="F89" s="158">
        <f>ROUNDUP(E89*$J$1,0)</f>
        <v>2340</v>
      </c>
      <c r="G89" s="163"/>
      <c r="H89" s="160">
        <f t="shared" si="10"/>
        <v>0</v>
      </c>
      <c r="I89" s="158">
        <f t="shared" si="11"/>
        <v>0</v>
      </c>
      <c r="J89" s="161"/>
    </row>
    <row r="90" spans="1:10" s="162" customFormat="1" ht="84.75" customHeight="1">
      <c r="A90" s="130"/>
      <c r="B90" s="155"/>
      <c r="C90" s="154" t="s">
        <v>136</v>
      </c>
      <c r="D90" s="130" t="s">
        <v>136</v>
      </c>
      <c r="E90" s="164">
        <f>VLOOKUP(C90,'Короткий прайс'!A:B,2,0)</f>
        <v>0.14000000000000001</v>
      </c>
      <c r="F90" s="158">
        <f>ROUNDUP(E90*$J$1,0)</f>
        <v>1820</v>
      </c>
      <c r="G90" s="163"/>
      <c r="H90" s="160">
        <f t="shared" si="10"/>
        <v>0</v>
      </c>
      <c r="I90" s="158">
        <f t="shared" si="11"/>
        <v>0</v>
      </c>
      <c r="J90" s="161"/>
    </row>
    <row r="91" spans="1:10" s="162" customFormat="1" ht="84.75" customHeight="1">
      <c r="A91" s="130"/>
      <c r="B91" s="130"/>
      <c r="C91" s="154" t="s">
        <v>137</v>
      </c>
      <c r="D91" s="130" t="s">
        <v>137</v>
      </c>
      <c r="E91" s="164" t="e">
        <f>VLOOKUP(C91,'Короткий прайс'!A:B,2,0)</f>
        <v>#N/A</v>
      </c>
      <c r="F91" s="158" t="e">
        <f>ROUNDUP(E91*$J$1,0)</f>
        <v>#N/A</v>
      </c>
      <c r="G91" s="163"/>
      <c r="H91" s="160" t="e">
        <f t="shared" si="10"/>
        <v>#N/A</v>
      </c>
      <c r="I91" s="158" t="e">
        <f t="shared" si="11"/>
        <v>#N/A</v>
      </c>
      <c r="J91" s="161"/>
    </row>
    <row r="92" spans="1:10" s="162" customFormat="1" ht="84.75" customHeight="1">
      <c r="A92" s="130"/>
      <c r="B92" s="130"/>
      <c r="C92" s="154" t="s">
        <v>138</v>
      </c>
      <c r="D92" s="130" t="s">
        <v>138</v>
      </c>
      <c r="E92" s="164">
        <f>VLOOKUP(C92,'Короткий прайс'!A:B,2,0)</f>
        <v>4</v>
      </c>
      <c r="F92" s="158">
        <f>ROUNDUP(E92*$J$1,0)</f>
        <v>52000</v>
      </c>
      <c r="G92" s="163"/>
      <c r="H92" s="160">
        <f t="shared" si="10"/>
        <v>0</v>
      </c>
      <c r="I92" s="158">
        <f t="shared" si="11"/>
        <v>0</v>
      </c>
      <c r="J92" s="161"/>
    </row>
    <row r="93" spans="1:10" s="2" customFormat="1" ht="84.75" customHeight="1">
      <c r="A93" s="3"/>
      <c r="B93" s="3"/>
      <c r="C93" s="19" t="s">
        <v>139</v>
      </c>
      <c r="D93" s="3" t="s">
        <v>139</v>
      </c>
      <c r="E93" s="94">
        <f>VLOOKUP(C93,'Короткий прайс'!A:B,2,0)</f>
        <v>12</v>
      </c>
      <c r="F93" s="46">
        <f>ROUNDUP(E93*$J$1,0)</f>
        <v>156000</v>
      </c>
      <c r="G93" s="47"/>
      <c r="H93" s="48">
        <f t="shared" si="10"/>
        <v>0</v>
      </c>
      <c r="I93" s="46">
        <f t="shared" si="11"/>
        <v>0</v>
      </c>
      <c r="J93"/>
    </row>
    <row r="94" spans="1:10" s="162" customFormat="1" ht="84.75" customHeight="1">
      <c r="A94" s="130"/>
      <c r="B94" s="130"/>
      <c r="C94" s="154" t="s">
        <v>1020</v>
      </c>
      <c r="D94" s="130" t="s">
        <v>1020</v>
      </c>
      <c r="E94" s="164">
        <f>VLOOKUP(C94,'Короткий прайс'!A:B,2,0)</f>
        <v>5</v>
      </c>
      <c r="F94" s="158">
        <f>ROUNDUP(E94*$J$1,0)</f>
        <v>65000</v>
      </c>
      <c r="G94" s="163"/>
      <c r="H94" s="160">
        <f t="shared" si="10"/>
        <v>0</v>
      </c>
      <c r="I94" s="158">
        <f t="shared" si="11"/>
        <v>0</v>
      </c>
      <c r="J94" s="161"/>
    </row>
    <row r="95" spans="1:10" s="162" customFormat="1" ht="84.75" customHeight="1">
      <c r="A95" s="130"/>
      <c r="B95" s="130"/>
      <c r="C95" s="154" t="s">
        <v>1021</v>
      </c>
      <c r="D95" s="130" t="s">
        <v>1021</v>
      </c>
      <c r="E95" s="164">
        <f>VLOOKUP(C95,'Короткий прайс'!A:B,2,0)</f>
        <v>0</v>
      </c>
      <c r="F95" s="158">
        <f>ROUNDUP(E95*$J$1,0)</f>
        <v>0</v>
      </c>
      <c r="G95" s="163"/>
      <c r="H95" s="160">
        <f t="shared" si="10"/>
        <v>0</v>
      </c>
      <c r="I95" s="158">
        <f t="shared" si="11"/>
        <v>0</v>
      </c>
      <c r="J95" s="161"/>
    </row>
    <row r="96" spans="1:10" s="2" customFormat="1" ht="84.75" customHeight="1">
      <c r="A96" s="3"/>
      <c r="B96" s="3"/>
      <c r="C96" s="19" t="s">
        <v>1022</v>
      </c>
      <c r="D96" s="3" t="s">
        <v>1022</v>
      </c>
      <c r="E96" s="94">
        <f>VLOOKUP(C96,'Короткий прайс'!A:B,2,0)</f>
        <v>1</v>
      </c>
      <c r="F96" s="46">
        <f>ROUNDUP(E96*$J$1,0)</f>
        <v>13000</v>
      </c>
      <c r="G96" s="47"/>
      <c r="H96" s="48">
        <f t="shared" si="10"/>
        <v>0</v>
      </c>
      <c r="I96" s="46">
        <f t="shared" si="11"/>
        <v>0</v>
      </c>
      <c r="J96"/>
    </row>
    <row r="97" spans="1:10" s="2" customFormat="1" ht="84.75" customHeight="1">
      <c r="A97" s="3"/>
      <c r="B97" s="3"/>
      <c r="C97" s="19" t="s">
        <v>1023</v>
      </c>
      <c r="D97" s="3" t="s">
        <v>1023</v>
      </c>
      <c r="E97" s="94">
        <f>VLOOKUP(C97,'Короткий прайс'!A:B,2,0)</f>
        <v>7.5</v>
      </c>
      <c r="F97" s="46">
        <f>ROUNDUP(E97*$J$1,0)</f>
        <v>97500</v>
      </c>
      <c r="G97" s="47"/>
      <c r="H97" s="48">
        <f t="shared" si="10"/>
        <v>0</v>
      </c>
      <c r="I97" s="46">
        <f t="shared" si="11"/>
        <v>0</v>
      </c>
      <c r="J97"/>
    </row>
    <row r="98" spans="1:10" s="2" customFormat="1" ht="84.75" customHeight="1">
      <c r="A98" s="3"/>
      <c r="B98" s="3"/>
      <c r="C98" s="19" t="s">
        <v>140</v>
      </c>
      <c r="D98" s="3" t="s">
        <v>140</v>
      </c>
      <c r="E98" s="94">
        <f>VLOOKUP(C98,'Короткий прайс'!A:B,2,0)</f>
        <v>6.25</v>
      </c>
      <c r="F98" s="46">
        <f>ROUNDUP(E98*$J$1,0)</f>
        <v>81250</v>
      </c>
      <c r="G98" s="47"/>
      <c r="H98" s="48">
        <f t="shared" si="10"/>
        <v>0</v>
      </c>
      <c r="I98" s="46">
        <f t="shared" si="11"/>
        <v>0</v>
      </c>
      <c r="J98"/>
    </row>
    <row r="99" spans="1:10" s="2" customFormat="1" ht="84.75" customHeight="1">
      <c r="A99" s="3"/>
      <c r="B99" s="3"/>
      <c r="C99" s="19" t="s">
        <v>141</v>
      </c>
      <c r="D99" s="3" t="s">
        <v>141</v>
      </c>
      <c r="E99" s="94">
        <f>VLOOKUP(C99,'Короткий прайс'!A:B,2,0)</f>
        <v>3.75</v>
      </c>
      <c r="F99" s="46">
        <f>ROUNDUP(E99*$J$1,0)</f>
        <v>48750</v>
      </c>
      <c r="G99" s="47"/>
      <c r="H99" s="48">
        <f t="shared" si="10"/>
        <v>0</v>
      </c>
      <c r="I99" s="46">
        <f t="shared" si="11"/>
        <v>0</v>
      </c>
      <c r="J99"/>
    </row>
    <row r="100" spans="1:10" s="162" customFormat="1" ht="84.75" customHeight="1">
      <c r="A100" s="130"/>
      <c r="B100" s="161"/>
      <c r="C100" s="154" t="s">
        <v>142</v>
      </c>
      <c r="D100" s="130" t="s">
        <v>142</v>
      </c>
      <c r="E100" s="164">
        <f>VLOOKUP(C100,'Короткий прайс'!A:B,2,0)</f>
        <v>4</v>
      </c>
      <c r="F100" s="158">
        <f>ROUNDUP(E100*$J$1,0)</f>
        <v>52000</v>
      </c>
      <c r="G100" s="163"/>
      <c r="H100" s="160">
        <f t="shared" si="10"/>
        <v>0</v>
      </c>
      <c r="I100" s="158">
        <f t="shared" si="11"/>
        <v>0</v>
      </c>
      <c r="J100" s="161"/>
    </row>
    <row r="101" spans="1:10" s="162" customFormat="1" ht="84.75" customHeight="1">
      <c r="A101" s="130"/>
      <c r="B101" s="161"/>
      <c r="C101" s="154" t="s">
        <v>838</v>
      </c>
      <c r="D101" s="130" t="s">
        <v>838</v>
      </c>
      <c r="E101" s="164">
        <f>VLOOKUP(C101,'Короткий прайс'!A:B,2,0)</f>
        <v>20</v>
      </c>
      <c r="F101" s="158">
        <f>ROUNDUP(E101*$J$1,0)</f>
        <v>260000</v>
      </c>
      <c r="G101" s="163"/>
      <c r="H101" s="160">
        <f t="shared" si="10"/>
        <v>0</v>
      </c>
      <c r="I101" s="158">
        <f t="shared" si="11"/>
        <v>0</v>
      </c>
      <c r="J101" s="161"/>
    </row>
    <row r="102" spans="1:10" s="162" customFormat="1" ht="84.75" customHeight="1">
      <c r="A102" s="130"/>
      <c r="B102" s="161"/>
      <c r="C102" s="154" t="s">
        <v>840</v>
      </c>
      <c r="D102" s="130" t="s">
        <v>840</v>
      </c>
      <c r="E102" s="164">
        <f>VLOOKUP(C102,'Короткий прайс'!A:B,2,0)</f>
        <v>4</v>
      </c>
      <c r="F102" s="158">
        <f>ROUNDUP(E102*$J$1,0)</f>
        <v>52000</v>
      </c>
      <c r="G102" s="163"/>
      <c r="H102" s="160">
        <f t="shared" si="10"/>
        <v>0</v>
      </c>
      <c r="I102" s="158">
        <f t="shared" si="11"/>
        <v>0</v>
      </c>
      <c r="J102" s="161"/>
    </row>
    <row r="103" spans="1:10" s="162" customFormat="1" ht="84.75" customHeight="1">
      <c r="A103" s="130"/>
      <c r="B103" s="130"/>
      <c r="C103" s="154" t="s">
        <v>143</v>
      </c>
      <c r="D103" s="130" t="s">
        <v>143</v>
      </c>
      <c r="E103" s="164">
        <f>VLOOKUP(C103,'Короткий прайс'!A:B,2,0)</f>
        <v>4</v>
      </c>
      <c r="F103" s="158">
        <f>ROUNDUP(E103*$J$1,0)</f>
        <v>52000</v>
      </c>
      <c r="G103" s="163"/>
      <c r="H103" s="160">
        <f t="shared" si="10"/>
        <v>0</v>
      </c>
      <c r="I103" s="158">
        <f t="shared" si="11"/>
        <v>0</v>
      </c>
      <c r="J103" s="161"/>
    </row>
    <row r="104" spans="1:10" s="162" customFormat="1" ht="84.75" customHeight="1">
      <c r="A104" s="130"/>
      <c r="B104" s="148"/>
      <c r="C104" s="154" t="s">
        <v>876</v>
      </c>
      <c r="D104" s="130" t="s">
        <v>876</v>
      </c>
      <c r="E104" s="164">
        <f>VLOOKUP(C104,'Короткий прайс'!A:B,2,0)</f>
        <v>2.5</v>
      </c>
      <c r="F104" s="158">
        <f>ROUNDUP(E104*$J$1,0)</f>
        <v>32500</v>
      </c>
      <c r="G104" s="163"/>
      <c r="H104" s="160">
        <f t="shared" si="10"/>
        <v>0</v>
      </c>
      <c r="I104" s="158">
        <f t="shared" si="11"/>
        <v>0</v>
      </c>
      <c r="J104" s="161"/>
    </row>
    <row r="105" spans="1:10" s="162" customFormat="1" ht="84.75" customHeight="1">
      <c r="A105" s="130"/>
      <c r="B105" s="149"/>
      <c r="C105" s="154" t="s">
        <v>877</v>
      </c>
      <c r="D105" s="130" t="s">
        <v>877</v>
      </c>
      <c r="E105" s="164">
        <f>VLOOKUP(C105,'Короткий прайс'!A:B,2,0)</f>
        <v>3</v>
      </c>
      <c r="F105" s="158">
        <f>ROUNDUP(E105*$J$1,0)</f>
        <v>39000</v>
      </c>
      <c r="G105" s="163"/>
      <c r="H105" s="160">
        <f t="shared" si="10"/>
        <v>0</v>
      </c>
      <c r="I105" s="158">
        <f t="shared" si="11"/>
        <v>0</v>
      </c>
      <c r="J105" s="161"/>
    </row>
    <row r="106" spans="1:10" s="2" customFormat="1" ht="84.75" customHeight="1">
      <c r="A106" s="3"/>
      <c r="B106" s="150"/>
      <c r="C106" s="19" t="s">
        <v>878</v>
      </c>
      <c r="D106" s="3" t="s">
        <v>878</v>
      </c>
      <c r="E106" s="94">
        <f>VLOOKUP(C106,'Короткий прайс'!A:B,2,0)</f>
        <v>3.5</v>
      </c>
      <c r="F106" s="46">
        <f>ROUNDUP(E106*$J$1,0)</f>
        <v>45500</v>
      </c>
      <c r="G106" s="47"/>
      <c r="H106" s="48">
        <f t="shared" si="10"/>
        <v>0</v>
      </c>
      <c r="I106" s="46">
        <f t="shared" si="11"/>
        <v>0</v>
      </c>
      <c r="J106"/>
    </row>
    <row r="107" spans="1:10" s="2" customFormat="1" ht="84.75" customHeight="1">
      <c r="A107" s="10"/>
      <c r="B107" s="10"/>
      <c r="C107" s="19" t="s">
        <v>1060</v>
      </c>
      <c r="D107" s="3" t="s">
        <v>1060</v>
      </c>
      <c r="E107" s="94">
        <f>VLOOKUP(C107,'Короткий прайс'!A:B,2,0)</f>
        <v>15</v>
      </c>
      <c r="F107" s="46">
        <f>ROUNDUP(E107*$J$1,0)</f>
        <v>195000</v>
      </c>
      <c r="G107" s="47"/>
      <c r="H107" s="48">
        <f t="shared" si="10"/>
        <v>0</v>
      </c>
      <c r="I107" s="46">
        <f t="shared" si="11"/>
        <v>0</v>
      </c>
      <c r="J107"/>
    </row>
    <row r="108" spans="1:10" s="162" customFormat="1" ht="84.75" customHeight="1">
      <c r="A108" s="130"/>
      <c r="B108" s="131"/>
      <c r="C108" s="154" t="s">
        <v>869</v>
      </c>
      <c r="D108" s="130" t="s">
        <v>869</v>
      </c>
      <c r="E108" s="164">
        <f>VLOOKUP(C108,'Короткий прайс'!A:B,2,0)</f>
        <v>11</v>
      </c>
      <c r="F108" s="158">
        <f>ROUNDUP(E108*$J$1,0)</f>
        <v>143000</v>
      </c>
      <c r="G108" s="163"/>
      <c r="H108" s="160">
        <f t="shared" si="10"/>
        <v>0</v>
      </c>
      <c r="I108" s="158">
        <f t="shared" si="11"/>
        <v>0</v>
      </c>
      <c r="J108" s="161"/>
    </row>
    <row r="109" spans="1:10" s="162" customFormat="1" ht="84.75" customHeight="1">
      <c r="A109" s="130"/>
      <c r="B109" s="131"/>
      <c r="C109" s="154" t="s">
        <v>971</v>
      </c>
      <c r="D109" s="130" t="s">
        <v>971</v>
      </c>
      <c r="E109" s="164">
        <f>VLOOKUP(C109,'Короткий прайс'!A:B,2,0)</f>
        <v>12</v>
      </c>
      <c r="F109" s="158">
        <f>ROUNDUP(E109*$J$1,0)</f>
        <v>156000</v>
      </c>
      <c r="G109" s="163"/>
      <c r="H109" s="160">
        <f t="shared" ref="H109" si="12">G109*E109</f>
        <v>0</v>
      </c>
      <c r="I109" s="158">
        <f t="shared" ref="I109" si="13">G109*F109</f>
        <v>0</v>
      </c>
      <c r="J109" s="161"/>
    </row>
    <row r="110" spans="1:10" s="162" customFormat="1" ht="84.75" customHeight="1">
      <c r="A110" s="130"/>
      <c r="B110" s="130"/>
      <c r="C110" s="154" t="s">
        <v>145</v>
      </c>
      <c r="D110" s="130" t="s">
        <v>145</v>
      </c>
      <c r="E110" s="164">
        <f>VLOOKUP(C110,'Короткий прайс'!A:B,2,0)</f>
        <v>0.15</v>
      </c>
      <c r="F110" s="158">
        <f>ROUNDUP(E110*$J$1,0)</f>
        <v>1950</v>
      </c>
      <c r="G110" s="163"/>
      <c r="H110" s="160">
        <f t="shared" si="10"/>
        <v>0</v>
      </c>
      <c r="I110" s="158">
        <f t="shared" si="11"/>
        <v>0</v>
      </c>
      <c r="J110" s="161"/>
    </row>
    <row r="111" spans="1:10" s="162" customFormat="1" ht="84.75" customHeight="1">
      <c r="A111" s="130"/>
      <c r="B111" s="130"/>
      <c r="C111" s="154" t="s">
        <v>146</v>
      </c>
      <c r="D111" s="130" t="s">
        <v>146</v>
      </c>
      <c r="E111" s="164">
        <f>VLOOKUP(C111,'Короткий прайс'!A:B,2,0)</f>
        <v>0.15</v>
      </c>
      <c r="F111" s="158">
        <f>ROUNDUP(E111*$J$1,0)</f>
        <v>1950</v>
      </c>
      <c r="G111" s="163"/>
      <c r="H111" s="160">
        <f t="shared" si="10"/>
        <v>0</v>
      </c>
      <c r="I111" s="158">
        <f t="shared" si="11"/>
        <v>0</v>
      </c>
      <c r="J111" s="161"/>
    </row>
    <row r="112" spans="1:10" s="162" customFormat="1" ht="84.75" customHeight="1">
      <c r="A112" s="130"/>
      <c r="B112" s="130"/>
      <c r="C112" s="154" t="s">
        <v>147</v>
      </c>
      <c r="D112" s="130" t="s">
        <v>147</v>
      </c>
      <c r="E112" s="164">
        <f>VLOOKUP(C112,'Короткий прайс'!A:B,2,0)</f>
        <v>0.1</v>
      </c>
      <c r="F112" s="158">
        <f>ROUNDUP(E112*$J$1,0)</f>
        <v>1300</v>
      </c>
      <c r="G112" s="163"/>
      <c r="H112" s="160">
        <f t="shared" si="10"/>
        <v>0</v>
      </c>
      <c r="I112" s="158">
        <f t="shared" si="11"/>
        <v>0</v>
      </c>
      <c r="J112" s="161"/>
    </row>
    <row r="113" spans="1:10" s="2" customFormat="1" ht="84.75" customHeight="1">
      <c r="A113" s="3"/>
      <c r="B113" s="3"/>
      <c r="C113" s="19" t="s">
        <v>832</v>
      </c>
      <c r="D113" s="3" t="s">
        <v>832</v>
      </c>
      <c r="E113" s="94">
        <f>VLOOKUP(C113,'Короткий прайс'!A:B,2,0)</f>
        <v>0.1</v>
      </c>
      <c r="F113" s="46">
        <f>ROUNDUP(E113*$J$1,0)</f>
        <v>1300</v>
      </c>
      <c r="G113" s="47"/>
      <c r="H113" s="48">
        <f t="shared" si="10"/>
        <v>0</v>
      </c>
      <c r="I113" s="46">
        <f t="shared" si="11"/>
        <v>0</v>
      </c>
      <c r="J113"/>
    </row>
    <row r="114" spans="1:10" s="162" customFormat="1" ht="84.75" customHeight="1">
      <c r="A114" s="130"/>
      <c r="B114" s="130"/>
      <c r="C114" s="154" t="s">
        <v>915</v>
      </c>
      <c r="D114" s="130" t="s">
        <v>915</v>
      </c>
      <c r="E114" s="164">
        <f>VLOOKUP(C114,'Короткий прайс'!A:B,2,0)</f>
        <v>4</v>
      </c>
      <c r="F114" s="158">
        <f>ROUNDUP(E114*$J$1,0)</f>
        <v>52000</v>
      </c>
      <c r="G114" s="163"/>
      <c r="H114" s="160">
        <f t="shared" si="10"/>
        <v>0</v>
      </c>
      <c r="I114" s="158">
        <f t="shared" si="11"/>
        <v>0</v>
      </c>
      <c r="J114" s="161"/>
    </row>
    <row r="115" spans="1:10" s="162" customFormat="1" ht="84.75" customHeight="1">
      <c r="A115" s="130"/>
      <c r="B115" s="130"/>
      <c r="C115" s="154" t="s">
        <v>916</v>
      </c>
      <c r="D115" s="130" t="s">
        <v>916</v>
      </c>
      <c r="E115" s="164">
        <f>VLOOKUP(C115,'Короткий прайс'!A:B,2,0)</f>
        <v>5</v>
      </c>
      <c r="F115" s="158">
        <f>ROUNDUP(E115*$J$1,0)</f>
        <v>65000</v>
      </c>
      <c r="G115" s="163"/>
      <c r="H115" s="160">
        <f t="shared" si="10"/>
        <v>0</v>
      </c>
      <c r="I115" s="158">
        <f t="shared" si="11"/>
        <v>0</v>
      </c>
      <c r="J115" s="161"/>
    </row>
    <row r="116" spans="1:10" s="2" customFormat="1" ht="84.75" customHeight="1">
      <c r="A116" s="3"/>
      <c r="B116"/>
      <c r="C116" s="76" t="s">
        <v>872</v>
      </c>
      <c r="D116" s="3" t="s">
        <v>872</v>
      </c>
      <c r="E116" s="94">
        <f>VLOOKUP(C116,'Короткий прайс'!A:B,2,0)</f>
        <v>31.25</v>
      </c>
      <c r="F116" s="46">
        <f>ROUNDUP(E116*$J$1,0)</f>
        <v>406250</v>
      </c>
      <c r="G116" s="47"/>
      <c r="H116" s="48">
        <f t="shared" si="10"/>
        <v>0</v>
      </c>
      <c r="I116" s="46">
        <f t="shared" si="11"/>
        <v>0</v>
      </c>
      <c r="J116"/>
    </row>
    <row r="117" spans="1:10" s="2" customFormat="1" ht="84.75" customHeight="1">
      <c r="A117" s="3"/>
      <c r="B117"/>
      <c r="C117" s="76" t="s">
        <v>917</v>
      </c>
      <c r="D117" s="3" t="s">
        <v>917</v>
      </c>
      <c r="E117" s="94">
        <f>VLOOKUP(C117,'Короткий прайс'!A:B,2,0)</f>
        <v>19</v>
      </c>
      <c r="F117" s="46">
        <f>ROUNDUP(E117*$J$1,0)</f>
        <v>247000</v>
      </c>
      <c r="G117" s="47"/>
      <c r="H117" s="48">
        <f t="shared" si="10"/>
        <v>0</v>
      </c>
      <c r="I117" s="46">
        <f t="shared" si="11"/>
        <v>0</v>
      </c>
      <c r="J117"/>
    </row>
    <row r="118" spans="1:10" s="162" customFormat="1" ht="84.75" customHeight="1">
      <c r="A118" s="130"/>
      <c r="B118" s="161"/>
      <c r="C118" s="166" t="s">
        <v>918</v>
      </c>
      <c r="D118" s="130" t="s">
        <v>918</v>
      </c>
      <c r="E118" s="164">
        <f>VLOOKUP(C118,'Короткий прайс'!A:B,2,0)</f>
        <v>32</v>
      </c>
      <c r="F118" s="158">
        <f>ROUNDUP(E118*$J$1,0)</f>
        <v>416000</v>
      </c>
      <c r="G118" s="163"/>
      <c r="H118" s="160">
        <f t="shared" si="10"/>
        <v>0</v>
      </c>
      <c r="I118" s="158">
        <f t="shared" si="11"/>
        <v>0</v>
      </c>
      <c r="J118" s="161"/>
    </row>
    <row r="119" spans="1:10" s="162" customFormat="1" ht="84.75" customHeight="1">
      <c r="A119" s="130"/>
      <c r="B119" s="161"/>
      <c r="C119" s="166" t="s">
        <v>919</v>
      </c>
      <c r="D119" s="130" t="s">
        <v>919</v>
      </c>
      <c r="E119" s="164">
        <f>VLOOKUP(C119,'Короткий прайс'!A:B,2,0)</f>
        <v>21</v>
      </c>
      <c r="F119" s="158">
        <f>ROUNDUP(E119*$J$1,0)</f>
        <v>273000</v>
      </c>
      <c r="G119" s="163"/>
      <c r="H119" s="160">
        <f t="shared" si="10"/>
        <v>0</v>
      </c>
      <c r="I119" s="158">
        <f t="shared" si="11"/>
        <v>0</v>
      </c>
      <c r="J119" s="161"/>
    </row>
    <row r="120" spans="1:10" s="162" customFormat="1" ht="84.75" customHeight="1">
      <c r="A120" s="130"/>
      <c r="B120" s="161"/>
      <c r="C120" s="166" t="s">
        <v>920</v>
      </c>
      <c r="D120" s="130" t="s">
        <v>920</v>
      </c>
      <c r="E120" s="164">
        <f>VLOOKUP(C120,'Короткий прайс'!A:B,2,0)</f>
        <v>34</v>
      </c>
      <c r="F120" s="158">
        <f>ROUNDUP(E120*$J$1,0)</f>
        <v>442000</v>
      </c>
      <c r="G120" s="163"/>
      <c r="H120" s="160">
        <f t="shared" si="10"/>
        <v>0</v>
      </c>
      <c r="I120" s="158">
        <f t="shared" si="11"/>
        <v>0</v>
      </c>
      <c r="J120" s="161"/>
    </row>
    <row r="121" spans="1:10" s="162" customFormat="1" ht="84.75" customHeight="1">
      <c r="A121" s="130"/>
      <c r="B121" s="131"/>
      <c r="C121" s="154" t="s">
        <v>871</v>
      </c>
      <c r="D121" s="130" t="s">
        <v>871</v>
      </c>
      <c r="E121" s="164">
        <f>VLOOKUP(C121,'Короткий прайс'!A:B,2,0)</f>
        <v>2.5</v>
      </c>
      <c r="F121" s="158">
        <f>ROUNDUP(E121*$J$1,0)</f>
        <v>32500</v>
      </c>
      <c r="G121" s="163"/>
      <c r="H121" s="160">
        <f t="shared" si="10"/>
        <v>0</v>
      </c>
      <c r="I121" s="158">
        <f t="shared" si="11"/>
        <v>0</v>
      </c>
      <c r="J121" s="161"/>
    </row>
    <row r="122" spans="1:10" s="162" customFormat="1" ht="84.75" customHeight="1">
      <c r="A122" s="130"/>
      <c r="B122" s="131"/>
      <c r="C122" s="154" t="s">
        <v>879</v>
      </c>
      <c r="D122" s="130" t="s">
        <v>879</v>
      </c>
      <c r="E122" s="164">
        <f>VLOOKUP(C122,'Короткий прайс'!A:B,2,0)</f>
        <v>1</v>
      </c>
      <c r="F122" s="158">
        <f>ROUNDUP(E122*$J$1,0)</f>
        <v>13000</v>
      </c>
      <c r="G122" s="163"/>
      <c r="H122" s="160">
        <f t="shared" si="10"/>
        <v>0</v>
      </c>
      <c r="I122" s="158">
        <f t="shared" si="11"/>
        <v>0</v>
      </c>
      <c r="J122" s="161"/>
    </row>
    <row r="123" spans="1:10" s="162" customFormat="1" ht="84.75" customHeight="1">
      <c r="A123" s="130"/>
      <c r="B123" s="130"/>
      <c r="C123" s="154" t="s">
        <v>1018</v>
      </c>
      <c r="D123" s="130" t="s">
        <v>1018</v>
      </c>
      <c r="E123" s="164">
        <f>VLOOKUP(C123,'Короткий прайс'!A:B,2,0)</f>
        <v>3</v>
      </c>
      <c r="F123" s="158">
        <f>ROUNDUP(E123*$J$1,0)</f>
        <v>39000</v>
      </c>
      <c r="G123" s="163"/>
      <c r="H123" s="160">
        <f t="shared" si="10"/>
        <v>0</v>
      </c>
      <c r="I123" s="158">
        <f t="shared" si="11"/>
        <v>0</v>
      </c>
      <c r="J123" s="161"/>
    </row>
    <row r="124" spans="1:10" s="162" customFormat="1" ht="84.75" customHeight="1">
      <c r="A124" s="131"/>
      <c r="B124" s="131"/>
      <c r="C124" s="154" t="s">
        <v>586</v>
      </c>
      <c r="D124" s="130" t="s">
        <v>586</v>
      </c>
      <c r="E124" s="164">
        <f>VLOOKUP(C124,'Короткий прайс'!A:B,2,0)</f>
        <v>0.2</v>
      </c>
      <c r="F124" s="158">
        <f>ROUNDUP(E124*$J$1,0)</f>
        <v>2600</v>
      </c>
      <c r="G124" s="163"/>
      <c r="H124" s="160">
        <f t="shared" ref="H124:H198" si="14">G124*E124</f>
        <v>0</v>
      </c>
      <c r="I124" s="158">
        <f t="shared" ref="I124:I198" si="15">G124*F124</f>
        <v>0</v>
      </c>
      <c r="J124" s="161"/>
    </row>
    <row r="125" spans="1:10" s="162" customFormat="1" ht="84.75" customHeight="1">
      <c r="A125" s="131"/>
      <c r="B125" s="131"/>
      <c r="C125" s="154" t="s">
        <v>1028</v>
      </c>
      <c r="D125" s="130" t="s">
        <v>1028</v>
      </c>
      <c r="E125" s="164">
        <f>VLOOKUP(C125,'Короткий прайс'!A:B,2,0)</f>
        <v>5</v>
      </c>
      <c r="F125" s="158">
        <f>ROUNDUP(E125*$J$1,0)</f>
        <v>65000</v>
      </c>
      <c r="G125" s="163"/>
      <c r="H125" s="160">
        <f t="shared" si="14"/>
        <v>0</v>
      </c>
      <c r="I125" s="158">
        <f t="shared" si="15"/>
        <v>0</v>
      </c>
      <c r="J125" s="161"/>
    </row>
    <row r="126" spans="1:10" s="2" customFormat="1" ht="84.75" customHeight="1">
      <c r="A126" s="10"/>
      <c r="B126" s="10"/>
      <c r="C126" s="19" t="s">
        <v>894</v>
      </c>
      <c r="D126" s="3" t="s">
        <v>894</v>
      </c>
      <c r="E126" s="94">
        <f>VLOOKUP(C126,'Короткий прайс'!A:B,2,0)</f>
        <v>4.5</v>
      </c>
      <c r="F126" s="46">
        <f>ROUNDUP(E126*$J$1,0)</f>
        <v>58500</v>
      </c>
      <c r="G126" s="47"/>
      <c r="H126" s="48">
        <f t="shared" si="14"/>
        <v>0</v>
      </c>
      <c r="I126" s="46">
        <f t="shared" si="15"/>
        <v>0</v>
      </c>
      <c r="J126"/>
    </row>
    <row r="127" spans="1:10" s="162" customFormat="1" ht="84.75" customHeight="1">
      <c r="A127" s="131"/>
      <c r="B127" s="131"/>
      <c r="C127" s="154" t="s">
        <v>1030</v>
      </c>
      <c r="D127" s="130" t="s">
        <v>1030</v>
      </c>
      <c r="E127" s="164">
        <f>VLOOKUP(C127,'Короткий прайс'!A:B,2,0)</f>
        <v>0.02</v>
      </c>
      <c r="F127" s="158">
        <f>ROUNDUP(E127*$J$1,0)</f>
        <v>260</v>
      </c>
      <c r="G127" s="163"/>
      <c r="H127" s="160">
        <f t="shared" si="14"/>
        <v>0</v>
      </c>
      <c r="I127" s="158">
        <f t="shared" si="15"/>
        <v>0</v>
      </c>
      <c r="J127" s="161"/>
    </row>
    <row r="128" spans="1:10" s="162" customFormat="1" ht="84.75" customHeight="1">
      <c r="A128" s="131"/>
      <c r="B128" s="131"/>
      <c r="C128" s="154" t="s">
        <v>963</v>
      </c>
      <c r="D128" s="130" t="s">
        <v>963</v>
      </c>
      <c r="E128" s="164">
        <f>VLOOKUP(C128,'Короткий прайс'!A:B,2,0)</f>
        <v>1</v>
      </c>
      <c r="F128" s="158">
        <f>ROUNDUP(E128*$J$1,0)</f>
        <v>13000</v>
      </c>
      <c r="G128" s="163"/>
      <c r="H128" s="160">
        <f t="shared" ref="H128:H129" si="16">G128*E128</f>
        <v>0</v>
      </c>
      <c r="I128" s="158">
        <f t="shared" ref="I128:I129" si="17">G128*F128</f>
        <v>0</v>
      </c>
      <c r="J128" s="161"/>
    </row>
    <row r="129" spans="1:10" s="2" customFormat="1" ht="84.75" customHeight="1">
      <c r="A129" s="10"/>
      <c r="B129" s="10"/>
      <c r="C129" s="86" t="s">
        <v>964</v>
      </c>
      <c r="D129" s="3" t="s">
        <v>964</v>
      </c>
      <c r="E129" s="94">
        <f>VLOOKUP(C129,'Короткий прайс'!A:B,2,0)</f>
        <v>3</v>
      </c>
      <c r="F129" s="46">
        <f>ROUNDUP(E129*$J$1,0)</f>
        <v>39000</v>
      </c>
      <c r="G129" s="47"/>
      <c r="H129" s="48">
        <f t="shared" si="16"/>
        <v>0</v>
      </c>
      <c r="I129" s="46">
        <f t="shared" si="17"/>
        <v>0</v>
      </c>
      <c r="J129"/>
    </row>
    <row r="130" spans="1:10" s="162" customFormat="1" ht="84.75" customHeight="1">
      <c r="A130" s="131"/>
      <c r="B130" s="134"/>
      <c r="C130" s="167" t="s">
        <v>1114</v>
      </c>
      <c r="D130" s="136" t="s">
        <v>1127</v>
      </c>
      <c r="E130" s="164">
        <f>VLOOKUP(C130,'Короткий прайс'!A:B,2,0)</f>
        <v>7</v>
      </c>
      <c r="F130" s="158">
        <f>ROUNDUP(E130*$J$1,0)</f>
        <v>91000</v>
      </c>
      <c r="G130" s="163"/>
      <c r="H130" s="160">
        <f t="shared" ref="H130" si="18">G130*E130</f>
        <v>0</v>
      </c>
      <c r="I130" s="158">
        <f t="shared" ref="I130" si="19">G130*F130</f>
        <v>0</v>
      </c>
      <c r="J130" s="161"/>
    </row>
    <row r="131" spans="1:10" s="2" customFormat="1" ht="84.75" customHeight="1">
      <c r="A131" s="3"/>
      <c r="C131" s="24" t="s">
        <v>862</v>
      </c>
      <c r="D131" s="3" t="s">
        <v>862</v>
      </c>
      <c r="E131" s="94">
        <f>VLOOKUP(C131,'Короткий прайс'!A:B,2,0)</f>
        <v>8</v>
      </c>
      <c r="F131" s="46">
        <f>ROUNDUP(E131*$J$1,0)</f>
        <v>104000</v>
      </c>
      <c r="G131" s="47"/>
      <c r="H131" s="48">
        <f t="shared" si="14"/>
        <v>0</v>
      </c>
      <c r="I131" s="46">
        <f t="shared" si="15"/>
        <v>0</v>
      </c>
      <c r="J131"/>
    </row>
    <row r="132" spans="1:10" s="2" customFormat="1" ht="84.75" customHeight="1">
      <c r="A132" s="3"/>
      <c r="B132" s="3"/>
      <c r="C132" s="24" t="s">
        <v>1327</v>
      </c>
      <c r="D132" s="3" t="s">
        <v>863</v>
      </c>
      <c r="E132" s="94">
        <f>VLOOKUP(C132,'Короткий прайс'!A:B,2,0)</f>
        <v>5</v>
      </c>
      <c r="F132" s="46">
        <f>ROUNDUP(E132*$J$1,0)</f>
        <v>65000</v>
      </c>
      <c r="G132" s="47"/>
      <c r="H132" s="48">
        <f t="shared" si="14"/>
        <v>0</v>
      </c>
      <c r="I132" s="46">
        <f t="shared" si="15"/>
        <v>0</v>
      </c>
      <c r="J132"/>
    </row>
    <row r="133" spans="1:10" s="2" customFormat="1" ht="84.75" customHeight="1">
      <c r="A133" s="3"/>
      <c r="B133" s="17"/>
      <c r="C133" s="24" t="s">
        <v>864</v>
      </c>
      <c r="D133" s="3" t="s">
        <v>864</v>
      </c>
      <c r="E133" s="94">
        <f>VLOOKUP(C133,'Короткий прайс'!A:B,2,0)</f>
        <v>4</v>
      </c>
      <c r="F133" s="46">
        <f>ROUNDUP(E133*$J$1,0)</f>
        <v>52000</v>
      </c>
      <c r="G133" s="47"/>
      <c r="H133" s="48">
        <f t="shared" si="14"/>
        <v>0</v>
      </c>
      <c r="I133" s="46">
        <f t="shared" si="15"/>
        <v>0</v>
      </c>
      <c r="J133"/>
    </row>
    <row r="134" spans="1:10" s="162" customFormat="1" ht="84.75" customHeight="1">
      <c r="A134" s="130"/>
      <c r="B134" s="130"/>
      <c r="C134" s="154" t="s">
        <v>1328</v>
      </c>
      <c r="D134" s="130" t="s">
        <v>865</v>
      </c>
      <c r="E134" s="164">
        <f>VLOOKUP(C134,'Короткий прайс'!A:B,2,0)</f>
        <v>5</v>
      </c>
      <c r="F134" s="158">
        <f>ROUNDUP(E134*$J$1,0)</f>
        <v>65000</v>
      </c>
      <c r="G134" s="163"/>
      <c r="H134" s="160">
        <f t="shared" si="14"/>
        <v>0</v>
      </c>
      <c r="I134" s="158">
        <f t="shared" si="15"/>
        <v>0</v>
      </c>
      <c r="J134" s="161"/>
    </row>
    <row r="135" spans="1:10" s="2" customFormat="1" ht="84.75" customHeight="1">
      <c r="A135" s="3"/>
      <c r="B135" s="3"/>
      <c r="C135" s="24" t="s">
        <v>1053</v>
      </c>
      <c r="D135" s="3" t="s">
        <v>1053</v>
      </c>
      <c r="E135" s="94">
        <f>VLOOKUP(C135,'Короткий прайс'!A:B,2,0)</f>
        <v>6</v>
      </c>
      <c r="F135" s="46">
        <f>ROUNDUP(E135*$J$1,0)</f>
        <v>78000</v>
      </c>
      <c r="G135" s="47"/>
      <c r="H135" s="48">
        <f t="shared" si="14"/>
        <v>0</v>
      </c>
      <c r="I135" s="46">
        <f t="shared" si="15"/>
        <v>0</v>
      </c>
      <c r="J135"/>
    </row>
    <row r="136" spans="1:10" s="2" customFormat="1" ht="84.75" customHeight="1">
      <c r="A136" s="3"/>
      <c r="B136" s="3"/>
      <c r="C136" s="24" t="s">
        <v>1048</v>
      </c>
      <c r="D136" s="3" t="s">
        <v>1048</v>
      </c>
      <c r="E136" s="94">
        <f>VLOOKUP(C136,'Короткий прайс'!A:B,2,0)</f>
        <v>7</v>
      </c>
      <c r="F136" s="46">
        <f>ROUNDUP(E136*$J$1,0)</f>
        <v>91000</v>
      </c>
      <c r="G136" s="47"/>
      <c r="H136" s="48">
        <f t="shared" si="14"/>
        <v>0</v>
      </c>
      <c r="I136" s="46">
        <f t="shared" si="15"/>
        <v>0</v>
      </c>
      <c r="J136"/>
    </row>
    <row r="137" spans="1:10" s="2" customFormat="1" ht="84.75" customHeight="1">
      <c r="A137" s="3"/>
      <c r="B137" s="3"/>
      <c r="C137" s="64" t="s">
        <v>1058</v>
      </c>
      <c r="D137" s="64" t="s">
        <v>1058</v>
      </c>
      <c r="E137" s="94">
        <f>VLOOKUP(C137,'Короткий прайс'!A:B,2,0)</f>
        <v>9</v>
      </c>
      <c r="F137" s="46">
        <f>ROUNDUP(E137*$J$1,0)</f>
        <v>117000</v>
      </c>
      <c r="G137" s="47"/>
      <c r="H137" s="48">
        <f t="shared" ref="H137:H138" si="20">G137*E137</f>
        <v>0</v>
      </c>
      <c r="I137" s="46">
        <f t="shared" ref="I137:I138" si="21">G137*F137</f>
        <v>0</v>
      </c>
      <c r="J137"/>
    </row>
    <row r="138" spans="1:10" s="2" customFormat="1" ht="84.75" customHeight="1">
      <c r="A138" s="3"/>
      <c r="B138" s="3"/>
      <c r="C138" s="64" t="s">
        <v>1059</v>
      </c>
      <c r="D138" s="64" t="s">
        <v>1059</v>
      </c>
      <c r="E138" s="94">
        <f>VLOOKUP(C138,'Короткий прайс'!A:B,2,0)</f>
        <v>10</v>
      </c>
      <c r="F138" s="46">
        <f>ROUNDUP(E138*$J$1,0)</f>
        <v>130000</v>
      </c>
      <c r="G138" s="47"/>
      <c r="H138" s="48">
        <f t="shared" si="20"/>
        <v>0</v>
      </c>
      <c r="I138" s="46">
        <f t="shared" si="21"/>
        <v>0</v>
      </c>
      <c r="J138"/>
    </row>
    <row r="139" spans="1:10" s="2" customFormat="1" ht="84.75" customHeight="1">
      <c r="A139" s="3"/>
      <c r="B139" s="3"/>
      <c r="C139" s="24" t="s">
        <v>861</v>
      </c>
      <c r="D139" s="3" t="s">
        <v>861</v>
      </c>
      <c r="E139" s="94">
        <f>VLOOKUP(C139,'Короткий прайс'!A:B,2,0)</f>
        <v>11</v>
      </c>
      <c r="F139" s="46">
        <f>ROUNDUP(E139*$J$1,0)</f>
        <v>143000</v>
      </c>
      <c r="G139" s="47"/>
      <c r="H139" s="48">
        <f t="shared" si="14"/>
        <v>0</v>
      </c>
      <c r="I139" s="46">
        <f t="shared" si="15"/>
        <v>0</v>
      </c>
      <c r="J139"/>
    </row>
    <row r="140" spans="1:10" s="162" customFormat="1" ht="84.75" customHeight="1">
      <c r="A140" s="130"/>
      <c r="B140" s="130"/>
      <c r="C140" s="154" t="s">
        <v>1052</v>
      </c>
      <c r="D140" s="130" t="s">
        <v>1052</v>
      </c>
      <c r="E140" s="164">
        <f>VLOOKUP(C140,'Короткий прайс'!A:B,2,0)</f>
        <v>200</v>
      </c>
      <c r="F140" s="158">
        <f>ROUNDUP(E140*$J$1,0)</f>
        <v>2600000</v>
      </c>
      <c r="G140" s="163"/>
      <c r="H140" s="160">
        <f t="shared" si="14"/>
        <v>0</v>
      </c>
      <c r="I140" s="158">
        <f t="shared" si="15"/>
        <v>0</v>
      </c>
      <c r="J140" s="161"/>
    </row>
    <row r="141" spans="1:10" s="162" customFormat="1" ht="84.75" customHeight="1">
      <c r="A141" s="130"/>
      <c r="B141" s="130"/>
      <c r="C141" s="154" t="s">
        <v>1050</v>
      </c>
      <c r="D141" s="130" t="s">
        <v>1050</v>
      </c>
      <c r="E141" s="164">
        <f>VLOOKUP(C141,'Короткий прайс'!A:B,2,0)</f>
        <v>116</v>
      </c>
      <c r="F141" s="158">
        <f>ROUNDUP(E141*$J$1,0)</f>
        <v>1508000</v>
      </c>
      <c r="G141" s="163"/>
      <c r="H141" s="160">
        <f t="shared" si="14"/>
        <v>0</v>
      </c>
      <c r="I141" s="158">
        <f t="shared" si="15"/>
        <v>0</v>
      </c>
      <c r="J141" s="161"/>
    </row>
    <row r="142" spans="1:10" s="162" customFormat="1" ht="84.75" customHeight="1">
      <c r="A142" s="130"/>
      <c r="B142" s="130"/>
      <c r="C142" s="154" t="s">
        <v>1051</v>
      </c>
      <c r="D142" s="130" t="s">
        <v>1051</v>
      </c>
      <c r="E142" s="164">
        <f>VLOOKUP(C142,'Короткий прайс'!A:B,2,0)</f>
        <v>165</v>
      </c>
      <c r="F142" s="158">
        <f>ROUNDUP(E142*$J$1,0)</f>
        <v>2145000</v>
      </c>
      <c r="G142" s="163"/>
      <c r="H142" s="160">
        <f t="shared" si="14"/>
        <v>0</v>
      </c>
      <c r="I142" s="158">
        <f t="shared" si="15"/>
        <v>0</v>
      </c>
      <c r="J142" s="161"/>
    </row>
    <row r="143" spans="1:10" s="162" customFormat="1" ht="84.75" customHeight="1">
      <c r="A143" s="130"/>
      <c r="B143" s="130"/>
      <c r="C143" s="154" t="s">
        <v>1049</v>
      </c>
      <c r="D143" s="130" t="s">
        <v>1049</v>
      </c>
      <c r="E143" s="164">
        <f>VLOOKUP(C143,'Короткий прайс'!A:B,2,0)</f>
        <v>42</v>
      </c>
      <c r="F143" s="158">
        <f>ROUNDUP(E143*$J$1,0)</f>
        <v>546000</v>
      </c>
      <c r="G143" s="163"/>
      <c r="H143" s="160">
        <f t="shared" si="14"/>
        <v>0</v>
      </c>
      <c r="I143" s="158">
        <f t="shared" si="15"/>
        <v>0</v>
      </c>
      <c r="J143" s="161"/>
    </row>
    <row r="144" spans="1:10" s="162" customFormat="1" ht="84.75" customHeight="1">
      <c r="A144" s="130"/>
      <c r="B144" s="130"/>
      <c r="C144" s="167" t="s">
        <v>1055</v>
      </c>
      <c r="D144" s="167" t="s">
        <v>1055</v>
      </c>
      <c r="E144" s="164">
        <f>VLOOKUP(C144,'Короткий прайс'!A:B,2,0)</f>
        <v>520</v>
      </c>
      <c r="F144" s="158">
        <f>ROUNDUP(E144*$J$1,0)</f>
        <v>6760000</v>
      </c>
      <c r="G144" s="163"/>
      <c r="H144" s="160">
        <f t="shared" ref="H144:H146" si="22">G144*E144</f>
        <v>0</v>
      </c>
      <c r="I144" s="158">
        <f t="shared" ref="I144:I146" si="23">G144*F144</f>
        <v>0</v>
      </c>
      <c r="J144" s="161"/>
    </row>
    <row r="145" spans="1:10" s="2" customFormat="1" ht="84.75" customHeight="1">
      <c r="A145" s="3"/>
      <c r="B145" s="3"/>
      <c r="C145" s="64" t="s">
        <v>1056</v>
      </c>
      <c r="D145" s="64" t="s">
        <v>1056</v>
      </c>
      <c r="E145" s="94">
        <f>VLOOKUP(C145,'Короткий прайс'!A:B,2,0)</f>
        <v>660</v>
      </c>
      <c r="F145" s="46">
        <f>ROUNDUP(E145*$J$1,0)</f>
        <v>8580000</v>
      </c>
      <c r="G145" s="47"/>
      <c r="H145" s="48">
        <f t="shared" si="22"/>
        <v>0</v>
      </c>
      <c r="I145" s="46">
        <f t="shared" si="23"/>
        <v>0</v>
      </c>
      <c r="J145"/>
    </row>
    <row r="146" spans="1:10" s="2" customFormat="1" ht="84.75" customHeight="1">
      <c r="A146" s="3"/>
      <c r="B146" s="3"/>
      <c r="C146" s="64" t="s">
        <v>1057</v>
      </c>
      <c r="D146" s="64" t="s">
        <v>1057</v>
      </c>
      <c r="E146" s="94">
        <f>VLOOKUP(C146,'Короткий прайс'!A:B,2,0)</f>
        <v>50</v>
      </c>
      <c r="F146" s="46">
        <f>ROUNDUP(E146*$J$1,0)</f>
        <v>650000</v>
      </c>
      <c r="G146" s="47"/>
      <c r="H146" s="48">
        <f t="shared" si="22"/>
        <v>0</v>
      </c>
      <c r="I146" s="46">
        <f t="shared" si="23"/>
        <v>0</v>
      </c>
      <c r="J146"/>
    </row>
    <row r="147" spans="1:10" s="2" customFormat="1" ht="84.75" customHeight="1">
      <c r="A147" s="3"/>
      <c r="B147" s="3"/>
      <c r="C147" s="19" t="s">
        <v>867</v>
      </c>
      <c r="D147" s="3" t="s">
        <v>867</v>
      </c>
      <c r="E147" s="94">
        <f>VLOOKUP(C147,'Короткий прайс'!A:B,2,0)</f>
        <v>57</v>
      </c>
      <c r="F147" s="46">
        <f>ROUNDUP(E147*$J$1,0)</f>
        <v>741000</v>
      </c>
      <c r="G147" s="47"/>
      <c r="H147" s="48">
        <f t="shared" si="14"/>
        <v>0</v>
      </c>
      <c r="I147" s="46">
        <f t="shared" si="15"/>
        <v>0</v>
      </c>
      <c r="J147"/>
    </row>
    <row r="148" spans="1:10" s="2" customFormat="1" ht="84.75" customHeight="1">
      <c r="A148" s="3"/>
      <c r="B148" s="3"/>
      <c r="C148" s="19" t="s">
        <v>868</v>
      </c>
      <c r="D148" s="3" t="s">
        <v>868</v>
      </c>
      <c r="E148" s="94">
        <f>VLOOKUP(C148,'Короткий прайс'!A:B,2,0)</f>
        <v>125</v>
      </c>
      <c r="F148" s="46">
        <f>ROUNDUP(E148*$J$1,0)</f>
        <v>1625000</v>
      </c>
      <c r="G148" s="47"/>
      <c r="H148" s="48">
        <f t="shared" si="14"/>
        <v>0</v>
      </c>
      <c r="I148" s="46">
        <f t="shared" si="15"/>
        <v>0</v>
      </c>
      <c r="J148"/>
    </row>
    <row r="149" spans="1:10" s="162" customFormat="1" ht="84.75" customHeight="1">
      <c r="A149" s="130"/>
      <c r="B149" s="130"/>
      <c r="C149" s="154" t="s">
        <v>875</v>
      </c>
      <c r="D149" s="130" t="s">
        <v>875</v>
      </c>
      <c r="E149" s="164">
        <f>VLOOKUP(C149,'Короткий прайс'!A:B,2,0)</f>
        <v>100</v>
      </c>
      <c r="F149" s="158">
        <f>ROUNDUP(E149*$J$1,0)</f>
        <v>1300000</v>
      </c>
      <c r="G149" s="163"/>
      <c r="H149" s="160">
        <f t="shared" si="14"/>
        <v>0</v>
      </c>
      <c r="I149" s="158">
        <f t="shared" si="15"/>
        <v>0</v>
      </c>
      <c r="J149" s="161"/>
    </row>
    <row r="150" spans="1:10" s="162" customFormat="1" ht="84.75" customHeight="1">
      <c r="A150" s="130"/>
      <c r="B150" s="130"/>
      <c r="C150" s="154" t="s">
        <v>874</v>
      </c>
      <c r="D150" s="130" t="s">
        <v>874</v>
      </c>
      <c r="E150" s="164">
        <f>VLOOKUP(C150,'Короткий прайс'!A:B,2,0)</f>
        <v>150</v>
      </c>
      <c r="F150" s="158">
        <f>ROUNDUP(E150*$J$1,0)</f>
        <v>1950000</v>
      </c>
      <c r="G150" s="163"/>
      <c r="H150" s="160">
        <f t="shared" si="14"/>
        <v>0</v>
      </c>
      <c r="I150" s="158">
        <f t="shared" si="15"/>
        <v>0</v>
      </c>
      <c r="J150" s="161"/>
    </row>
    <row r="151" spans="1:10" s="178" customFormat="1" ht="84.75" customHeight="1">
      <c r="A151" s="169"/>
      <c r="B151" s="170"/>
      <c r="C151" s="171" t="s">
        <v>972</v>
      </c>
      <c r="D151" s="172" t="s">
        <v>604</v>
      </c>
      <c r="E151" s="173">
        <f>VLOOKUP(C151,'Короткий прайс'!A:B,2,0)</f>
        <v>42</v>
      </c>
      <c r="F151" s="174">
        <f>ROUNDUP(E151*$J$1,0)</f>
        <v>546000</v>
      </c>
      <c r="G151" s="175"/>
      <c r="H151" s="176">
        <f t="shared" si="14"/>
        <v>0</v>
      </c>
      <c r="I151" s="174">
        <f t="shared" si="15"/>
        <v>0</v>
      </c>
      <c r="J151" s="177"/>
    </row>
    <row r="152" spans="1:10" s="178" customFormat="1" ht="84.75" customHeight="1">
      <c r="A152" s="169"/>
      <c r="B152" s="170"/>
      <c r="C152" s="171" t="s">
        <v>973</v>
      </c>
      <c r="D152" s="172" t="s">
        <v>605</v>
      </c>
      <c r="E152" s="173">
        <f>VLOOKUP(C152,'Короткий прайс'!A:B,2,0)</f>
        <v>42</v>
      </c>
      <c r="F152" s="174">
        <f>ROUNDUP(E152*$J$1,0)</f>
        <v>546000</v>
      </c>
      <c r="G152" s="175"/>
      <c r="H152" s="176">
        <f t="shared" si="14"/>
        <v>0</v>
      </c>
      <c r="I152" s="174">
        <f t="shared" si="15"/>
        <v>0</v>
      </c>
      <c r="J152" s="177"/>
    </row>
    <row r="153" spans="1:10" s="178" customFormat="1" ht="84.75" customHeight="1">
      <c r="A153" s="169"/>
      <c r="B153" s="179"/>
      <c r="C153" s="171" t="s">
        <v>870</v>
      </c>
      <c r="D153" s="172" t="s">
        <v>606</v>
      </c>
      <c r="E153" s="173">
        <f>VLOOKUP(C153,'Короткий прайс'!A:B,2,0)</f>
        <v>55</v>
      </c>
      <c r="F153" s="174">
        <f>ROUNDUP(E153*$J$1,0)</f>
        <v>715000</v>
      </c>
      <c r="G153" s="175"/>
      <c r="H153" s="176">
        <f t="shared" si="14"/>
        <v>0</v>
      </c>
      <c r="I153" s="174">
        <f t="shared" si="15"/>
        <v>0</v>
      </c>
      <c r="J153" s="177"/>
    </row>
    <row r="154" spans="1:10" ht="84.75" customHeight="1">
      <c r="A154" s="3"/>
      <c r="B154" s="10"/>
      <c r="C154" s="87" t="s">
        <v>939</v>
      </c>
      <c r="D154" s="90" t="s">
        <v>939</v>
      </c>
      <c r="E154" s="94">
        <f>VLOOKUP(C154,'Короткий прайс'!A:B,2,0)</f>
        <v>45</v>
      </c>
      <c r="F154" s="46">
        <f>ROUNDUP(E154*$J$1,0)</f>
        <v>585000</v>
      </c>
      <c r="G154" s="47"/>
      <c r="H154" s="48">
        <f t="shared" ref="H154:H172" si="24">G154*E154</f>
        <v>0</v>
      </c>
      <c r="I154" s="46">
        <f t="shared" ref="I154:I172" si="25">G154*F154</f>
        <v>0</v>
      </c>
      <c r="J154"/>
    </row>
    <row r="155" spans="1:10" ht="84.75" customHeight="1">
      <c r="A155" s="3"/>
      <c r="B155" s="10"/>
      <c r="C155" s="87" t="s">
        <v>940</v>
      </c>
      <c r="D155" s="90" t="s">
        <v>940</v>
      </c>
      <c r="E155" s="94">
        <f>VLOOKUP(C155,'Короткий прайс'!A:B,2,0)</f>
        <v>48</v>
      </c>
      <c r="F155" s="46">
        <f>ROUNDUP(E155*$J$1,0)</f>
        <v>624000</v>
      </c>
      <c r="G155" s="47"/>
      <c r="H155" s="48">
        <f t="shared" si="24"/>
        <v>0</v>
      </c>
      <c r="I155" s="46">
        <f t="shared" si="25"/>
        <v>0</v>
      </c>
      <c r="J155"/>
    </row>
    <row r="156" spans="1:10" ht="84.75" customHeight="1">
      <c r="A156" s="3"/>
      <c r="B156" s="10"/>
      <c r="C156" s="87" t="s">
        <v>941</v>
      </c>
      <c r="D156" s="90" t="s">
        <v>941</v>
      </c>
      <c r="E156" s="94">
        <f>VLOOKUP(C156,'Короткий прайс'!A:B,2,0)</f>
        <v>58</v>
      </c>
      <c r="F156" s="46">
        <f>ROUNDUP(E156*$J$1,0)</f>
        <v>754000</v>
      </c>
      <c r="G156" s="47"/>
      <c r="H156" s="48">
        <f t="shared" si="24"/>
        <v>0</v>
      </c>
      <c r="I156" s="46">
        <f t="shared" si="25"/>
        <v>0</v>
      </c>
      <c r="J156"/>
    </row>
    <row r="157" spans="1:10" ht="84.75" customHeight="1">
      <c r="A157" s="3"/>
      <c r="B157" s="10"/>
      <c r="C157" s="87" t="s">
        <v>942</v>
      </c>
      <c r="D157" s="90" t="s">
        <v>942</v>
      </c>
      <c r="E157" s="94">
        <f>VLOOKUP(C157,'Короткий прайс'!A:B,2,0)</f>
        <v>70</v>
      </c>
      <c r="F157" s="46">
        <f>ROUNDUP(E157*$J$1,0)</f>
        <v>910000</v>
      </c>
      <c r="G157" s="47"/>
      <c r="H157" s="48">
        <f t="shared" si="24"/>
        <v>0</v>
      </c>
      <c r="I157" s="46">
        <f t="shared" si="25"/>
        <v>0</v>
      </c>
      <c r="J157"/>
    </row>
    <row r="158" spans="1:10" s="168" customFormat="1" ht="84.75" customHeight="1">
      <c r="A158" s="130"/>
      <c r="B158" s="131"/>
      <c r="C158" s="154" t="s">
        <v>943</v>
      </c>
      <c r="D158" s="165" t="s">
        <v>943</v>
      </c>
      <c r="E158" s="164">
        <f>VLOOKUP(C158,'Короткий прайс'!A:B,2,0)</f>
        <v>58</v>
      </c>
      <c r="F158" s="158">
        <f>ROUNDUP(E158*$J$1,0)</f>
        <v>754000</v>
      </c>
      <c r="G158" s="163"/>
      <c r="H158" s="160">
        <f t="shared" si="24"/>
        <v>0</v>
      </c>
      <c r="I158" s="158">
        <f t="shared" si="25"/>
        <v>0</v>
      </c>
      <c r="J158" s="161"/>
    </row>
    <row r="159" spans="1:10" s="168" customFormat="1" ht="84.75" customHeight="1">
      <c r="A159" s="130"/>
      <c r="B159" s="131"/>
      <c r="C159" s="154" t="s">
        <v>944</v>
      </c>
      <c r="D159" s="165" t="s">
        <v>944</v>
      </c>
      <c r="E159" s="164">
        <f>VLOOKUP(C159,'Короткий прайс'!A:B,2,0)</f>
        <v>63</v>
      </c>
      <c r="F159" s="158">
        <f>ROUNDUP(E159*$J$1,0)</f>
        <v>819000</v>
      </c>
      <c r="G159" s="163"/>
      <c r="H159" s="160">
        <f t="shared" si="24"/>
        <v>0</v>
      </c>
      <c r="I159" s="158">
        <f t="shared" si="25"/>
        <v>0</v>
      </c>
      <c r="J159" s="161"/>
    </row>
    <row r="160" spans="1:10" s="168" customFormat="1" ht="84.75" customHeight="1">
      <c r="A160" s="130"/>
      <c r="B160" s="131"/>
      <c r="C160" s="154" t="s">
        <v>945</v>
      </c>
      <c r="D160" s="165" t="s">
        <v>945</v>
      </c>
      <c r="E160" s="164">
        <f>VLOOKUP(C160,'Короткий прайс'!A:B,2,0)</f>
        <v>80</v>
      </c>
      <c r="F160" s="158">
        <f>ROUNDUP(E160*$J$1,0)</f>
        <v>1040000</v>
      </c>
      <c r="G160" s="163"/>
      <c r="H160" s="160">
        <f t="shared" si="24"/>
        <v>0</v>
      </c>
      <c r="I160" s="158">
        <f t="shared" si="25"/>
        <v>0</v>
      </c>
      <c r="J160" s="161"/>
    </row>
    <row r="161" spans="1:10" ht="84.75" customHeight="1">
      <c r="A161" s="3"/>
      <c r="B161" s="10"/>
      <c r="C161" s="87" t="s">
        <v>946</v>
      </c>
      <c r="D161" s="90" t="s">
        <v>946</v>
      </c>
      <c r="E161" s="94">
        <f>VLOOKUP(C161,'Короткий прайс'!A:B,2,0)</f>
        <v>115</v>
      </c>
      <c r="F161" s="46">
        <f>ROUNDUP(E161*$J$1,0)</f>
        <v>1495000</v>
      </c>
      <c r="G161" s="47"/>
      <c r="H161" s="48">
        <f t="shared" si="24"/>
        <v>0</v>
      </c>
      <c r="I161" s="46">
        <f t="shared" si="25"/>
        <v>0</v>
      </c>
      <c r="J161"/>
    </row>
    <row r="162" spans="1:10" ht="84.75" customHeight="1">
      <c r="A162" s="3"/>
      <c r="B162" s="10"/>
      <c r="C162" s="87" t="s">
        <v>947</v>
      </c>
      <c r="D162" s="90" t="s">
        <v>947</v>
      </c>
      <c r="E162" s="94">
        <f>VLOOKUP(C162,'Короткий прайс'!A:B,2,0)</f>
        <v>200</v>
      </c>
      <c r="F162" s="46">
        <f>ROUNDUP(E162*$J$1,0)</f>
        <v>2600000</v>
      </c>
      <c r="G162" s="47"/>
      <c r="H162" s="48">
        <f t="shared" si="24"/>
        <v>0</v>
      </c>
      <c r="I162" s="46">
        <f t="shared" si="25"/>
        <v>0</v>
      </c>
      <c r="J162"/>
    </row>
    <row r="163" spans="1:10" s="168" customFormat="1" ht="84.75" customHeight="1">
      <c r="A163" s="130"/>
      <c r="B163" s="131"/>
      <c r="C163" s="154" t="s">
        <v>948</v>
      </c>
      <c r="D163" s="165" t="s">
        <v>948</v>
      </c>
      <c r="E163" s="164">
        <f>VLOOKUP(C163,'Короткий прайс'!A:B,2,0)</f>
        <v>180</v>
      </c>
      <c r="F163" s="158">
        <f>ROUNDUP(E163*$J$1,0)</f>
        <v>2340000</v>
      </c>
      <c r="G163" s="163"/>
      <c r="H163" s="160">
        <f t="shared" si="24"/>
        <v>0</v>
      </c>
      <c r="I163" s="158">
        <f t="shared" si="25"/>
        <v>0</v>
      </c>
      <c r="J163" s="161"/>
    </row>
    <row r="164" spans="1:10" ht="84.75" customHeight="1">
      <c r="A164" s="3"/>
      <c r="B164" s="10"/>
      <c r="C164" s="87" t="s">
        <v>949</v>
      </c>
      <c r="D164" s="90" t="s">
        <v>949</v>
      </c>
      <c r="E164" s="94">
        <f>VLOOKUP(C164,'Короткий прайс'!A:B,2,0)</f>
        <v>650</v>
      </c>
      <c r="F164" s="46">
        <f>ROUNDUP(E164*$J$1,0)</f>
        <v>8450000</v>
      </c>
      <c r="G164" s="47"/>
      <c r="H164" s="48">
        <f t="shared" si="24"/>
        <v>0</v>
      </c>
      <c r="I164" s="46">
        <f t="shared" si="25"/>
        <v>0</v>
      </c>
      <c r="J164"/>
    </row>
    <row r="165" spans="1:10" ht="84.75" customHeight="1">
      <c r="A165" s="3"/>
      <c r="B165" s="10"/>
      <c r="C165" s="87" t="s">
        <v>950</v>
      </c>
      <c r="D165" s="90" t="s">
        <v>950</v>
      </c>
      <c r="E165" s="94">
        <f>VLOOKUP(C165,'Короткий прайс'!A:B,2,0)</f>
        <v>400</v>
      </c>
      <c r="F165" s="46">
        <f>ROUNDUP(E165*$J$1,0)</f>
        <v>5200000</v>
      </c>
      <c r="G165" s="47"/>
      <c r="H165" s="48">
        <f t="shared" si="24"/>
        <v>0</v>
      </c>
      <c r="I165" s="46">
        <f t="shared" si="25"/>
        <v>0</v>
      </c>
      <c r="J165"/>
    </row>
    <row r="166" spans="1:10" ht="84.75" customHeight="1">
      <c r="A166" s="3"/>
      <c r="B166" s="10"/>
      <c r="C166" s="87" t="s">
        <v>951</v>
      </c>
      <c r="D166" s="90" t="s">
        <v>951</v>
      </c>
      <c r="E166" s="94">
        <f>VLOOKUP(C166,'Короткий прайс'!A:B,2,0)</f>
        <v>350</v>
      </c>
      <c r="F166" s="46">
        <f>ROUNDUP(E166*$J$1,0)</f>
        <v>4550000</v>
      </c>
      <c r="G166" s="47"/>
      <c r="H166" s="48">
        <f t="shared" si="24"/>
        <v>0</v>
      </c>
      <c r="I166" s="46">
        <f t="shared" si="25"/>
        <v>0</v>
      </c>
      <c r="J166"/>
    </row>
    <row r="167" spans="1:10" ht="103.5" customHeight="1">
      <c r="A167" s="3"/>
      <c r="B167" s="10"/>
      <c r="C167" s="87" t="s">
        <v>952</v>
      </c>
      <c r="D167" s="90" t="s">
        <v>952</v>
      </c>
      <c r="E167" s="94">
        <f>VLOOKUP(C167,'Короткий прайс'!A:B,2,0)</f>
        <v>260</v>
      </c>
      <c r="F167" s="46">
        <f>ROUNDUP(E167*$J$1,0)</f>
        <v>3380000</v>
      </c>
      <c r="G167" s="47"/>
      <c r="H167" s="48">
        <f t="shared" si="24"/>
        <v>0</v>
      </c>
      <c r="I167" s="46">
        <f t="shared" si="25"/>
        <v>0</v>
      </c>
      <c r="J167"/>
    </row>
    <row r="168" spans="1:10" s="168" customFormat="1" ht="103.5" customHeight="1">
      <c r="A168" s="130"/>
      <c r="B168" s="131"/>
      <c r="C168" s="154" t="s">
        <v>953</v>
      </c>
      <c r="D168" s="165" t="s">
        <v>953</v>
      </c>
      <c r="E168" s="164">
        <f>VLOOKUP(C168,'Короткий прайс'!A:B,2,0)</f>
        <v>220</v>
      </c>
      <c r="F168" s="158">
        <f>ROUNDUP(E168*$J$1,0)</f>
        <v>2860000</v>
      </c>
      <c r="G168" s="163"/>
      <c r="H168" s="160">
        <f t="shared" si="24"/>
        <v>0</v>
      </c>
      <c r="I168" s="158">
        <f t="shared" si="25"/>
        <v>0</v>
      </c>
      <c r="J168" s="161"/>
    </row>
    <row r="169" spans="1:10" ht="96.75" customHeight="1">
      <c r="A169" s="3"/>
      <c r="B169" s="10"/>
      <c r="C169" s="87" t="s">
        <v>954</v>
      </c>
      <c r="D169" s="90" t="s">
        <v>954</v>
      </c>
      <c r="E169" s="94">
        <f>VLOOKUP(C169,'Короткий прайс'!A:B,2,0)</f>
        <v>685</v>
      </c>
      <c r="F169" s="46">
        <f>ROUNDUP(E169*$J$1,0)</f>
        <v>8905000</v>
      </c>
      <c r="G169" s="47"/>
      <c r="H169" s="48">
        <f t="shared" si="24"/>
        <v>0</v>
      </c>
      <c r="I169" s="46">
        <f t="shared" si="25"/>
        <v>0</v>
      </c>
      <c r="J169"/>
    </row>
    <row r="170" spans="1:10" ht="84.75" customHeight="1">
      <c r="A170" s="3"/>
      <c r="B170" s="10"/>
      <c r="C170" s="87" t="s">
        <v>955</v>
      </c>
      <c r="D170" s="90" t="s">
        <v>955</v>
      </c>
      <c r="E170" s="94">
        <f>VLOOKUP(C170,'Короткий прайс'!A:B,2,0)</f>
        <v>330</v>
      </c>
      <c r="F170" s="46">
        <f>ROUNDUP(E170*$J$1,0)</f>
        <v>4290000</v>
      </c>
      <c r="G170" s="47"/>
      <c r="H170" s="48">
        <f t="shared" si="24"/>
        <v>0</v>
      </c>
      <c r="I170" s="46">
        <f t="shared" si="25"/>
        <v>0</v>
      </c>
      <c r="J170"/>
    </row>
    <row r="171" spans="1:10" ht="84.75" customHeight="1">
      <c r="A171" s="3"/>
      <c r="B171" s="10"/>
      <c r="C171" s="87" t="s">
        <v>956</v>
      </c>
      <c r="D171" s="90" t="s">
        <v>956</v>
      </c>
      <c r="E171" s="94">
        <f>VLOOKUP(C171,'Короткий прайс'!A:B,2,0)</f>
        <v>400</v>
      </c>
      <c r="F171" s="46">
        <f>ROUNDUP(E171*$J$1,0)</f>
        <v>5200000</v>
      </c>
      <c r="G171" s="47"/>
      <c r="H171" s="48">
        <f t="shared" si="24"/>
        <v>0</v>
      </c>
      <c r="I171" s="46">
        <f t="shared" si="25"/>
        <v>0</v>
      </c>
      <c r="J171"/>
    </row>
    <row r="172" spans="1:10" ht="99.75" customHeight="1">
      <c r="A172" s="3"/>
      <c r="B172" s="10"/>
      <c r="C172" s="87" t="s">
        <v>957</v>
      </c>
      <c r="D172" s="90" t="s">
        <v>957</v>
      </c>
      <c r="E172" s="94">
        <f>VLOOKUP(C172,'Короткий прайс'!A:B,2,0)</f>
        <v>280</v>
      </c>
      <c r="F172" s="46">
        <f>ROUNDUP(E172*$J$1,0)</f>
        <v>3640000</v>
      </c>
      <c r="G172" s="47"/>
      <c r="H172" s="48">
        <f t="shared" si="24"/>
        <v>0</v>
      </c>
      <c r="I172" s="46">
        <f t="shared" si="25"/>
        <v>0</v>
      </c>
      <c r="J172"/>
    </row>
    <row r="173" spans="1:10" s="168" customFormat="1" ht="50.65" customHeight="1">
      <c r="A173" s="131"/>
      <c r="B173" s="131"/>
      <c r="C173" s="154" t="s">
        <v>196</v>
      </c>
      <c r="D173" s="130" t="s">
        <v>196</v>
      </c>
      <c r="E173" s="164">
        <f>VLOOKUP(C173,'Короткий прайс'!A:B,2,0)</f>
        <v>20</v>
      </c>
      <c r="F173" s="158">
        <f>ROUNDUP(E173*$J$1,0)</f>
        <v>260000</v>
      </c>
      <c r="G173" s="163"/>
      <c r="H173" s="160">
        <f t="shared" si="14"/>
        <v>0</v>
      </c>
      <c r="I173" s="158">
        <f t="shared" si="15"/>
        <v>0</v>
      </c>
      <c r="J173" s="161"/>
    </row>
    <row r="174" spans="1:10" s="168" customFormat="1" ht="81">
      <c r="A174" s="131"/>
      <c r="B174" s="131"/>
      <c r="C174" s="154" t="s">
        <v>424</v>
      </c>
      <c r="D174" s="180" t="s">
        <v>429</v>
      </c>
      <c r="E174" s="164">
        <f>VLOOKUP(C174,'Короткий прайс'!A:B,2,0)</f>
        <v>75</v>
      </c>
      <c r="F174" s="158">
        <f>ROUNDUP(E174*$J$1,0)</f>
        <v>975000</v>
      </c>
      <c r="G174" s="163"/>
      <c r="H174" s="160">
        <f t="shared" si="14"/>
        <v>0</v>
      </c>
      <c r="I174" s="158">
        <f t="shared" si="15"/>
        <v>0</v>
      </c>
      <c r="J174" s="161"/>
    </row>
    <row r="175" spans="1:10" ht="135">
      <c r="A175" s="10"/>
      <c r="B175" s="10"/>
      <c r="C175" s="19" t="s">
        <v>425</v>
      </c>
      <c r="D175" s="89" t="s">
        <v>546</v>
      </c>
      <c r="E175" s="94">
        <f>VLOOKUP(C175,'Короткий прайс'!A:B,2,0)</f>
        <v>65</v>
      </c>
      <c r="F175" s="46">
        <f>ROUNDUP(E175*$J$1,0)</f>
        <v>845000</v>
      </c>
      <c r="G175" s="47"/>
      <c r="H175" s="48">
        <f t="shared" si="14"/>
        <v>0</v>
      </c>
      <c r="I175" s="46">
        <f t="shared" si="15"/>
        <v>0</v>
      </c>
      <c r="J175"/>
    </row>
    <row r="176" spans="1:10" ht="81" customHeight="1">
      <c r="A176" s="10"/>
      <c r="B176" s="10"/>
      <c r="C176" s="19" t="s">
        <v>426</v>
      </c>
      <c r="D176" s="3" t="s">
        <v>430</v>
      </c>
      <c r="E176" s="94">
        <f>VLOOKUP(C176,'Короткий прайс'!A:B,2,0)</f>
        <v>20</v>
      </c>
      <c r="F176" s="46">
        <f>ROUNDUP(E176*$J$1,0)</f>
        <v>260000</v>
      </c>
      <c r="G176" s="47"/>
      <c r="H176" s="48">
        <f t="shared" si="14"/>
        <v>0</v>
      </c>
      <c r="I176" s="46">
        <f t="shared" si="15"/>
        <v>0</v>
      </c>
      <c r="J176"/>
    </row>
    <row r="177" spans="1:10" s="168" customFormat="1" ht="73.5" customHeight="1">
      <c r="A177" s="131"/>
      <c r="B177" s="131"/>
      <c r="C177" s="154" t="s">
        <v>570</v>
      </c>
      <c r="D177" s="130" t="s">
        <v>570</v>
      </c>
      <c r="E177" s="164">
        <f>VLOOKUP(C177,'Короткий прайс'!A:B,2,0)</f>
        <v>3.5</v>
      </c>
      <c r="F177" s="158">
        <f>ROUNDUP(E177*$J$1,0)</f>
        <v>45500</v>
      </c>
      <c r="G177" s="163"/>
      <c r="H177" s="160">
        <f t="shared" si="14"/>
        <v>0</v>
      </c>
      <c r="I177" s="158">
        <f t="shared" si="15"/>
        <v>0</v>
      </c>
      <c r="J177" s="161"/>
    </row>
    <row r="178" spans="1:10" s="168" customFormat="1" ht="73.5" customHeight="1">
      <c r="A178" s="131"/>
      <c r="B178" s="131"/>
      <c r="C178" s="154" t="s">
        <v>571</v>
      </c>
      <c r="D178" s="130" t="s">
        <v>571</v>
      </c>
      <c r="E178" s="164">
        <f>VLOOKUP(C178,'Короткий прайс'!A:B,2,0)</f>
        <v>5.2</v>
      </c>
      <c r="F178" s="158">
        <f>ROUNDUP(E178*$J$1,0)</f>
        <v>67600</v>
      </c>
      <c r="G178" s="163"/>
      <c r="H178" s="160">
        <f t="shared" si="14"/>
        <v>0</v>
      </c>
      <c r="I178" s="158">
        <f t="shared" si="15"/>
        <v>0</v>
      </c>
      <c r="J178" s="161"/>
    </row>
    <row r="179" spans="1:10" s="168" customFormat="1" ht="73.5" customHeight="1">
      <c r="A179" s="131"/>
      <c r="B179" s="131"/>
      <c r="C179" s="154" t="s">
        <v>144</v>
      </c>
      <c r="D179" s="130" t="s">
        <v>144</v>
      </c>
      <c r="E179" s="164">
        <f>VLOOKUP(C179,'Короткий прайс'!A:B,2,0)</f>
        <v>10</v>
      </c>
      <c r="F179" s="158">
        <f>ROUNDUP(E179*$J$1,0)</f>
        <v>130000</v>
      </c>
      <c r="G179" s="163"/>
      <c r="H179" s="160">
        <f t="shared" si="14"/>
        <v>0</v>
      </c>
      <c r="I179" s="158">
        <f t="shared" si="15"/>
        <v>0</v>
      </c>
      <c r="J179" s="161"/>
    </row>
    <row r="180" spans="1:10" ht="105.75" customHeight="1">
      <c r="A180" s="10"/>
      <c r="B180" s="10"/>
      <c r="C180" s="19" t="s">
        <v>574</v>
      </c>
      <c r="D180" s="3" t="s">
        <v>574</v>
      </c>
      <c r="E180" s="94">
        <f>VLOOKUP(C180,'Короткий прайс'!A:B,2,0)</f>
        <v>35</v>
      </c>
      <c r="F180" s="46">
        <f>ROUNDUP(E180*$J$1,0)</f>
        <v>455000</v>
      </c>
      <c r="G180" s="47"/>
      <c r="H180" s="48">
        <f t="shared" si="14"/>
        <v>0</v>
      </c>
      <c r="I180" s="46">
        <f t="shared" si="15"/>
        <v>0</v>
      </c>
      <c r="J180"/>
    </row>
    <row r="181" spans="1:10" ht="142.5" customHeight="1">
      <c r="A181" s="10"/>
      <c r="B181" s="10"/>
      <c r="C181" s="100" t="s">
        <v>1073</v>
      </c>
      <c r="D181" s="3" t="s">
        <v>1073</v>
      </c>
      <c r="E181" s="94">
        <f>VLOOKUP(C181,'Короткий прайс'!A:B,2,0)</f>
        <v>30</v>
      </c>
      <c r="F181" s="46">
        <f>ROUNDUP(E181*$J$1,0)</f>
        <v>390000</v>
      </c>
      <c r="G181" s="47"/>
      <c r="H181" s="48">
        <f t="shared" ref="H181:H184" si="26">G181*E181</f>
        <v>0</v>
      </c>
      <c r="I181" s="46">
        <f t="shared" ref="I181:I184" si="27">G181*F181</f>
        <v>0</v>
      </c>
      <c r="J181"/>
    </row>
    <row r="182" spans="1:10" ht="129" customHeight="1">
      <c r="A182" s="10"/>
      <c r="B182" s="10"/>
      <c r="C182" s="100" t="s">
        <v>1074</v>
      </c>
      <c r="D182" s="3" t="s">
        <v>1074</v>
      </c>
      <c r="E182" s="94">
        <f>VLOOKUP(C182,'Короткий прайс'!A:B,2,0)</f>
        <v>35</v>
      </c>
      <c r="F182" s="46">
        <f>ROUNDUP(E182*$J$1,0)</f>
        <v>455000</v>
      </c>
      <c r="G182" s="47"/>
      <c r="H182" s="48">
        <f t="shared" si="26"/>
        <v>0</v>
      </c>
      <c r="I182" s="46">
        <f t="shared" si="27"/>
        <v>0</v>
      </c>
      <c r="J182"/>
    </row>
    <row r="183" spans="1:10" ht="105.75" customHeight="1">
      <c r="A183" s="10"/>
      <c r="B183" s="10"/>
      <c r="C183" s="100" t="s">
        <v>1075</v>
      </c>
      <c r="D183" s="3" t="s">
        <v>1075</v>
      </c>
      <c r="E183" s="94">
        <f>VLOOKUP(C183,'Короткий прайс'!A:B,2,0)</f>
        <v>70</v>
      </c>
      <c r="F183" s="46">
        <f>ROUNDUP(E183*$J$1,0)</f>
        <v>910000</v>
      </c>
      <c r="G183" s="47"/>
      <c r="H183" s="48">
        <f t="shared" si="26"/>
        <v>0</v>
      </c>
      <c r="I183" s="46">
        <f t="shared" si="27"/>
        <v>0</v>
      </c>
      <c r="J183"/>
    </row>
    <row r="184" spans="1:10" ht="152.25" customHeight="1">
      <c r="A184" s="10"/>
      <c r="B184"/>
      <c r="C184" s="100" t="s">
        <v>1076</v>
      </c>
      <c r="D184" s="3" t="s">
        <v>1076</v>
      </c>
      <c r="E184" s="94">
        <f>VLOOKUP(C184,'Короткий прайс'!A:B,2,0)</f>
        <v>50</v>
      </c>
      <c r="F184" s="46">
        <f>ROUNDUP(E184*$J$1,0)</f>
        <v>650000</v>
      </c>
      <c r="G184" s="47"/>
      <c r="H184" s="48">
        <f t="shared" si="26"/>
        <v>0</v>
      </c>
      <c r="I184" s="46">
        <f t="shared" si="27"/>
        <v>0</v>
      </c>
      <c r="J184"/>
    </row>
    <row r="185" spans="1:10" ht="92.25" customHeight="1">
      <c r="A185" s="10"/>
      <c r="B185"/>
      <c r="C185" s="19" t="s">
        <v>575</v>
      </c>
      <c r="D185" s="95" t="s">
        <v>584</v>
      </c>
      <c r="E185" s="94">
        <f>VLOOKUP(C185,'Короткий прайс'!A:B,2,0)</f>
        <v>50</v>
      </c>
      <c r="F185" s="46">
        <f>ROUNDUP(E185*$J$1,0)</f>
        <v>650000</v>
      </c>
      <c r="G185" s="47"/>
      <c r="H185" s="48">
        <f t="shared" si="14"/>
        <v>0</v>
      </c>
      <c r="I185" s="46">
        <f t="shared" si="15"/>
        <v>0</v>
      </c>
      <c r="J185"/>
    </row>
    <row r="186" spans="1:10" ht="73.5" customHeight="1">
      <c r="A186" s="10"/>
      <c r="B186" s="10"/>
      <c r="C186" s="19" t="s">
        <v>1029</v>
      </c>
      <c r="D186" s="3" t="s">
        <v>1029</v>
      </c>
      <c r="E186" s="94">
        <f>VLOOKUP(C186,'Короткий прайс'!A:B,2,0)</f>
        <v>2</v>
      </c>
      <c r="F186" s="46">
        <f>ROUNDUP(E186*$J$1,0)</f>
        <v>26000</v>
      </c>
      <c r="G186" s="47"/>
      <c r="H186" s="48">
        <f t="shared" si="14"/>
        <v>0</v>
      </c>
      <c r="I186" s="46">
        <f t="shared" si="15"/>
        <v>0</v>
      </c>
      <c r="J186"/>
    </row>
    <row r="187" spans="1:10" ht="93" customHeight="1">
      <c r="A187" s="10"/>
      <c r="B187"/>
      <c r="C187" s="19" t="s">
        <v>585</v>
      </c>
      <c r="D187" s="3" t="s">
        <v>585</v>
      </c>
      <c r="E187" s="94">
        <f>VLOOKUP(C187,'Короткий прайс'!A:B,2,0)</f>
        <v>30</v>
      </c>
      <c r="F187" s="46">
        <f>ROUNDUP(E187*$J$1,0)</f>
        <v>390000</v>
      </c>
      <c r="G187" s="47"/>
      <c r="H187" s="48">
        <f t="shared" si="14"/>
        <v>0</v>
      </c>
      <c r="I187" s="46">
        <f t="shared" si="15"/>
        <v>0</v>
      </c>
      <c r="J187"/>
    </row>
    <row r="188" spans="1:10" ht="76.400000000000006" customHeight="1">
      <c r="A188" s="10"/>
      <c r="B188" s="10"/>
      <c r="C188" s="19" t="s">
        <v>559</v>
      </c>
      <c r="D188" s="3" t="s">
        <v>559</v>
      </c>
      <c r="E188" s="94">
        <f>VLOOKUP(C188,'Короткий прайс'!A:B,2,0)</f>
        <v>100</v>
      </c>
      <c r="F188" s="46">
        <f>ROUNDUP(E188*$J$1,0)</f>
        <v>1300000</v>
      </c>
      <c r="G188" s="47"/>
      <c r="H188" s="48">
        <f t="shared" si="14"/>
        <v>0</v>
      </c>
      <c r="I188" s="46">
        <f t="shared" si="15"/>
        <v>0</v>
      </c>
      <c r="J188"/>
    </row>
    <row r="189" spans="1:10" ht="76.400000000000006" customHeight="1">
      <c r="A189" s="10"/>
      <c r="B189" s="10"/>
      <c r="C189" s="19" t="s">
        <v>586</v>
      </c>
      <c r="D189" s="3" t="s">
        <v>586</v>
      </c>
      <c r="E189" s="94">
        <f>VLOOKUP(C189,'Короткий прайс'!A:B,2,0)</f>
        <v>0.2</v>
      </c>
      <c r="F189" s="46">
        <f>ROUNDUP(E189*$J$1,0)</f>
        <v>2600</v>
      </c>
      <c r="G189" s="47"/>
      <c r="H189" s="48">
        <f t="shared" si="14"/>
        <v>0</v>
      </c>
      <c r="I189" s="46">
        <f t="shared" si="15"/>
        <v>0</v>
      </c>
      <c r="J189"/>
    </row>
    <row r="190" spans="1:10" ht="76.400000000000006" customHeight="1">
      <c r="A190" s="10"/>
      <c r="B190" s="10"/>
      <c r="C190" s="19" t="s">
        <v>587</v>
      </c>
      <c r="D190" s="3" t="s">
        <v>587</v>
      </c>
      <c r="E190" s="94">
        <f>VLOOKUP(C190,'Короткий прайс'!A:B,2,0)</f>
        <v>26</v>
      </c>
      <c r="F190" s="46">
        <f>ROUNDUP(E190*$J$1,0)</f>
        <v>338000</v>
      </c>
      <c r="G190" s="47"/>
      <c r="H190" s="48">
        <f t="shared" si="14"/>
        <v>0</v>
      </c>
      <c r="I190" s="46">
        <f t="shared" si="15"/>
        <v>0</v>
      </c>
      <c r="J190"/>
    </row>
    <row r="191" spans="1:10" ht="76.400000000000006" customHeight="1">
      <c r="A191" s="10"/>
      <c r="B191" s="10"/>
      <c r="C191" s="19" t="s">
        <v>1054</v>
      </c>
      <c r="D191" s="3" t="s">
        <v>1054</v>
      </c>
      <c r="E191" s="94">
        <f>VLOOKUP(C191,'Короткий прайс'!A:B,2,0)</f>
        <v>150</v>
      </c>
      <c r="F191" s="46">
        <f>ROUNDUP(E191*$J$1,0)</f>
        <v>1950000</v>
      </c>
      <c r="G191" s="47"/>
      <c r="H191" s="48">
        <f t="shared" si="14"/>
        <v>0</v>
      </c>
      <c r="I191" s="46">
        <f t="shared" si="15"/>
        <v>0</v>
      </c>
      <c r="J191"/>
    </row>
    <row r="192" spans="1:10" ht="76.400000000000006" customHeight="1">
      <c r="A192" s="10"/>
      <c r="B192" s="10"/>
      <c r="C192" s="19" t="s">
        <v>866</v>
      </c>
      <c r="D192" s="3" t="s">
        <v>866</v>
      </c>
      <c r="E192" s="94">
        <f>VLOOKUP(C192,'Короткий прайс'!A:B,2,0)</f>
        <v>18</v>
      </c>
      <c r="F192" s="46">
        <f>ROUNDUP(E192*$J$1,0)</f>
        <v>234000</v>
      </c>
      <c r="G192" s="47"/>
      <c r="H192" s="48">
        <f t="shared" si="14"/>
        <v>0</v>
      </c>
      <c r="I192" s="46">
        <f t="shared" si="15"/>
        <v>0</v>
      </c>
      <c r="J192"/>
    </row>
    <row r="193" spans="1:10" ht="69" customHeight="1">
      <c r="A193" s="10"/>
      <c r="B193" s="10"/>
      <c r="C193" s="3" t="s">
        <v>655</v>
      </c>
      <c r="D193" s="3" t="s">
        <v>655</v>
      </c>
      <c r="E193" s="94">
        <f>VLOOKUP(C193,'Короткий прайс'!A:B,2,0)</f>
        <v>7</v>
      </c>
      <c r="F193" s="46">
        <f>ROUNDUP(E193*$J$1,0)</f>
        <v>91000</v>
      </c>
      <c r="G193" s="47"/>
      <c r="H193" s="48">
        <f t="shared" si="14"/>
        <v>0</v>
      </c>
      <c r="I193" s="46">
        <f t="shared" si="15"/>
        <v>0</v>
      </c>
      <c r="J193"/>
    </row>
    <row r="194" spans="1:10" ht="32.25" customHeight="1">
      <c r="A194" s="10"/>
      <c r="B194" s="10"/>
      <c r="C194" s="3" t="s">
        <v>656</v>
      </c>
      <c r="D194" s="3" t="s">
        <v>656</v>
      </c>
      <c r="E194" s="94">
        <f>VLOOKUP(C194,'Короткий прайс'!A:B,2,0)</f>
        <v>2.5</v>
      </c>
      <c r="F194" s="46">
        <f>ROUNDUP(E194*$J$1,0)</f>
        <v>32500</v>
      </c>
      <c r="G194" s="47"/>
      <c r="H194" s="48">
        <f t="shared" si="14"/>
        <v>0</v>
      </c>
      <c r="I194" s="46">
        <f t="shared" si="15"/>
        <v>0</v>
      </c>
      <c r="J194"/>
    </row>
    <row r="195" spans="1:10" ht="110.25" customHeight="1">
      <c r="A195" s="10"/>
      <c r="B195" s="10"/>
      <c r="C195" s="3" t="s">
        <v>657</v>
      </c>
      <c r="D195" s="3" t="s">
        <v>657</v>
      </c>
      <c r="E195" s="94">
        <f>VLOOKUP(C195,'Короткий прайс'!A:B,2,0)</f>
        <v>2.7</v>
      </c>
      <c r="F195" s="46">
        <f>ROUNDUP(E195*$J$1,0)</f>
        <v>35100</v>
      </c>
      <c r="G195" s="47"/>
      <c r="H195" s="48">
        <f t="shared" si="14"/>
        <v>0</v>
      </c>
      <c r="I195" s="46">
        <f t="shared" si="15"/>
        <v>0</v>
      </c>
      <c r="J195"/>
    </row>
    <row r="196" spans="1:10" ht="69" customHeight="1">
      <c r="A196" s="10"/>
      <c r="B196" s="10"/>
      <c r="C196" s="3" t="s">
        <v>873</v>
      </c>
      <c r="D196" s="89" t="s">
        <v>737</v>
      </c>
      <c r="E196" s="94">
        <f>VLOOKUP(C196,'Короткий прайс'!A:B,2,0)</f>
        <v>18.75</v>
      </c>
      <c r="F196" s="46">
        <f>ROUNDUP(E196*$J$1,0)</f>
        <v>243750</v>
      </c>
      <c r="G196" s="47"/>
      <c r="H196" s="48">
        <f t="shared" si="14"/>
        <v>0</v>
      </c>
      <c r="I196" s="46">
        <f t="shared" si="15"/>
        <v>0</v>
      </c>
      <c r="J196"/>
    </row>
    <row r="197" spans="1:10" s="168" customFormat="1" ht="175.5">
      <c r="A197" s="131"/>
      <c r="B197" s="131"/>
      <c r="C197" s="180" t="s">
        <v>924</v>
      </c>
      <c r="D197" s="180" t="s">
        <v>893</v>
      </c>
      <c r="E197" s="164">
        <f>VLOOKUP(C197,'Короткий прайс'!A:B,2,0)</f>
        <v>32</v>
      </c>
      <c r="F197" s="158">
        <f>ROUNDUP(E197*$J$1,0)</f>
        <v>416000</v>
      </c>
      <c r="G197" s="163"/>
      <c r="H197" s="160">
        <f t="shared" si="14"/>
        <v>0</v>
      </c>
      <c r="I197" s="158">
        <f t="shared" si="15"/>
        <v>0</v>
      </c>
      <c r="J197" s="161"/>
    </row>
    <row r="198" spans="1:10" ht="45.65" customHeight="1">
      <c r="A198" s="10"/>
      <c r="B198" s="10"/>
      <c r="C198" s="3" t="s">
        <v>198</v>
      </c>
      <c r="D198" s="3" t="s">
        <v>198</v>
      </c>
      <c r="E198" s="94">
        <f>VLOOKUP(C198,'Короткий прайс'!A:B,2,0)</f>
        <v>2.5</v>
      </c>
      <c r="F198" s="46">
        <f>ROUNDUP(E198*$J$1,0)</f>
        <v>32500</v>
      </c>
      <c r="G198" s="47"/>
      <c r="H198" s="48">
        <f t="shared" si="14"/>
        <v>0</v>
      </c>
      <c r="I198" s="46">
        <f t="shared" si="15"/>
        <v>0</v>
      </c>
      <c r="J198"/>
    </row>
    <row r="199" spans="1:10" s="168" customFormat="1" ht="117.65" customHeight="1">
      <c r="A199" s="131"/>
      <c r="B199" s="134"/>
      <c r="C199" s="167" t="s">
        <v>1275</v>
      </c>
      <c r="D199" s="136" t="s">
        <v>1128</v>
      </c>
      <c r="E199" s="164" t="e">
        <f>VLOOKUP(C199,'Короткий прайс'!A:B,2,0)</f>
        <v>#N/A</v>
      </c>
      <c r="F199" s="158" t="e">
        <f>ROUNDUP(E199*$J$1,0)</f>
        <v>#N/A</v>
      </c>
      <c r="G199" s="163"/>
      <c r="H199" s="160" t="e">
        <f t="shared" ref="H199:H200" si="28">G199*E199</f>
        <v>#N/A</v>
      </c>
      <c r="I199" s="158" t="e">
        <f t="shared" ref="I199:I200" si="29">G199*F199</f>
        <v>#N/A</v>
      </c>
      <c r="J199" s="161"/>
    </row>
    <row r="200" spans="1:10" ht="45.65" customHeight="1">
      <c r="A200" s="10"/>
      <c r="B200" s="7"/>
      <c r="C200" s="64" t="s">
        <v>1116</v>
      </c>
      <c r="D200" s="64" t="s">
        <v>1116</v>
      </c>
      <c r="E200" s="94">
        <f>VLOOKUP(C200,'Короткий прайс'!A:B,2,0)</f>
        <v>4</v>
      </c>
      <c r="F200" s="46">
        <f>ROUNDUP(E200*$J$1,0)</f>
        <v>52000</v>
      </c>
      <c r="G200" s="47"/>
      <c r="H200" s="48">
        <f t="shared" si="28"/>
        <v>0</v>
      </c>
      <c r="I200" s="46">
        <f t="shared" si="29"/>
        <v>0</v>
      </c>
      <c r="J200"/>
    </row>
    <row r="201" spans="1:10" ht="121.5" customHeight="1">
      <c r="A201" s="10"/>
      <c r="B201" s="7"/>
      <c r="C201" s="64" t="s">
        <v>1163</v>
      </c>
      <c r="D201" s="64" t="s">
        <v>1163</v>
      </c>
      <c r="E201" s="94">
        <f>VLOOKUP(C201,'Короткий прайс'!A:B,2,0)</f>
        <v>7</v>
      </c>
      <c r="F201" s="46">
        <f>ROUNDUP(E201*$J$1,0)</f>
        <v>91000</v>
      </c>
      <c r="G201" s="47"/>
      <c r="H201" s="48">
        <f t="shared" ref="H201:H210" si="30">G201*E201</f>
        <v>0</v>
      </c>
      <c r="I201" s="46">
        <f t="shared" ref="I201:I210" si="31">G201*F201</f>
        <v>0</v>
      </c>
      <c r="J201"/>
    </row>
    <row r="202" spans="1:10" ht="133.5" customHeight="1">
      <c r="A202" s="10"/>
      <c r="B202" s="7"/>
      <c r="C202" s="52" t="s">
        <v>1159</v>
      </c>
      <c r="D202" s="52" t="s">
        <v>1159</v>
      </c>
      <c r="E202" s="94">
        <f>VLOOKUP(C202,'Короткий прайс'!A:B,2,0)</f>
        <v>1.3</v>
      </c>
      <c r="F202" s="46">
        <f>ROUNDUP(E202*$J$1,0)</f>
        <v>16900</v>
      </c>
      <c r="G202" s="47"/>
      <c r="H202" s="48">
        <f t="shared" si="30"/>
        <v>0</v>
      </c>
      <c r="I202" s="46">
        <f t="shared" si="31"/>
        <v>0</v>
      </c>
      <c r="J202"/>
    </row>
    <row r="203" spans="1:10" ht="102" customHeight="1">
      <c r="A203" s="10"/>
      <c r="B203" s="7"/>
      <c r="C203" s="52" t="s">
        <v>1160</v>
      </c>
      <c r="D203" s="52" t="s">
        <v>1160</v>
      </c>
      <c r="E203" s="94">
        <f>VLOOKUP(C203,'Короткий прайс'!A:B,2,0)</f>
        <v>1.6</v>
      </c>
      <c r="F203" s="46">
        <f>ROUNDUP(E203*$J$1,0)</f>
        <v>20800</v>
      </c>
      <c r="G203" s="47"/>
      <c r="H203" s="48">
        <f t="shared" si="30"/>
        <v>0</v>
      </c>
      <c r="I203" s="46">
        <f t="shared" si="31"/>
        <v>0</v>
      </c>
      <c r="J203"/>
    </row>
    <row r="204" spans="1:10" ht="123" customHeight="1">
      <c r="A204" s="10"/>
      <c r="B204" s="7"/>
      <c r="C204" s="64" t="s">
        <v>1157</v>
      </c>
      <c r="D204" s="64" t="s">
        <v>1157</v>
      </c>
      <c r="E204" s="94">
        <f>VLOOKUP(C204,'Короткий прайс'!A:B,2,0)</f>
        <v>2.6</v>
      </c>
      <c r="F204" s="46">
        <f>ROUNDUP(E204*$J$1,0)</f>
        <v>33800</v>
      </c>
      <c r="G204" s="47"/>
      <c r="H204" s="48">
        <f t="shared" si="30"/>
        <v>0</v>
      </c>
      <c r="I204" s="46">
        <f t="shared" si="31"/>
        <v>0</v>
      </c>
      <c r="J204"/>
    </row>
    <row r="205" spans="1:10" ht="113.25" customHeight="1">
      <c r="A205" s="10"/>
      <c r="B205" s="7"/>
      <c r="C205" s="64" t="s">
        <v>1153</v>
      </c>
      <c r="D205" s="64" t="s">
        <v>1153</v>
      </c>
      <c r="E205" s="94">
        <f>VLOOKUP(C205,'Короткий прайс'!A:B,2,0)</f>
        <v>1</v>
      </c>
      <c r="F205" s="46">
        <f>ROUNDUP(E205*$J$1,0)</f>
        <v>13000</v>
      </c>
      <c r="G205" s="47"/>
      <c r="H205" s="48">
        <f t="shared" si="30"/>
        <v>0</v>
      </c>
      <c r="I205" s="46">
        <f t="shared" si="31"/>
        <v>0</v>
      </c>
      <c r="J205"/>
    </row>
    <row r="206" spans="1:10" ht="45.65" customHeight="1">
      <c r="A206" s="10"/>
      <c r="B206" s="7"/>
      <c r="C206" s="64" t="s">
        <v>1161</v>
      </c>
      <c r="D206" s="64" t="s">
        <v>1161</v>
      </c>
      <c r="E206" s="94">
        <f>VLOOKUP(C206,'Короткий прайс'!A:B,2,0)</f>
        <v>13</v>
      </c>
      <c r="F206" s="46">
        <f>ROUNDUP(E206*$J$1,0)</f>
        <v>169000</v>
      </c>
      <c r="G206" s="47"/>
      <c r="H206" s="48">
        <f t="shared" si="30"/>
        <v>0</v>
      </c>
      <c r="I206" s="46">
        <f t="shared" si="31"/>
        <v>0</v>
      </c>
      <c r="J206"/>
    </row>
    <row r="207" spans="1:10" ht="45.65" customHeight="1">
      <c r="A207" s="10"/>
      <c r="B207" s="7"/>
      <c r="C207" s="64" t="s">
        <v>1158</v>
      </c>
      <c r="D207" s="64" t="s">
        <v>1158</v>
      </c>
      <c r="E207" s="94">
        <f>VLOOKUP(C207,'Короткий прайс'!A:B,2,0)</f>
        <v>12.5</v>
      </c>
      <c r="F207" s="46">
        <f>ROUNDUP(E207*$J$1,0)</f>
        <v>162500</v>
      </c>
      <c r="G207" s="47"/>
      <c r="H207" s="48">
        <f t="shared" si="30"/>
        <v>0</v>
      </c>
      <c r="I207" s="46">
        <f t="shared" si="31"/>
        <v>0</v>
      </c>
      <c r="J207"/>
    </row>
    <row r="208" spans="1:10" ht="88.5" customHeight="1">
      <c r="A208" s="10"/>
      <c r="B208" s="7"/>
      <c r="C208" s="64" t="s">
        <v>1162</v>
      </c>
      <c r="D208" s="64" t="s">
        <v>1162</v>
      </c>
      <c r="E208" s="94">
        <f>VLOOKUP(C208,'Короткий прайс'!A:B,2,0)</f>
        <v>5</v>
      </c>
      <c r="F208" s="46">
        <f>ROUNDUP(E208*$J$1,0)</f>
        <v>65000</v>
      </c>
      <c r="G208" s="47"/>
      <c r="H208" s="48">
        <f t="shared" si="30"/>
        <v>0</v>
      </c>
      <c r="I208" s="46">
        <f t="shared" si="31"/>
        <v>0</v>
      </c>
      <c r="J208"/>
    </row>
    <row r="209" spans="1:10" ht="45.65" customHeight="1">
      <c r="A209" s="10"/>
      <c r="B209" s="7"/>
      <c r="C209" s="64" t="s">
        <v>1154</v>
      </c>
      <c r="D209" s="64" t="s">
        <v>1154</v>
      </c>
      <c r="E209" s="94">
        <f>VLOOKUP(C209,'Короткий прайс'!A:B,2,0)</f>
        <v>2.5</v>
      </c>
      <c r="F209" s="46">
        <f>ROUNDUP(E209*$J$1,0)</f>
        <v>32500</v>
      </c>
      <c r="G209" s="47"/>
      <c r="H209" s="48">
        <f t="shared" si="30"/>
        <v>0</v>
      </c>
      <c r="I209" s="46">
        <f t="shared" si="31"/>
        <v>0</v>
      </c>
      <c r="J209"/>
    </row>
    <row r="210" spans="1:10" ht="45.65" customHeight="1">
      <c r="A210" s="10"/>
      <c r="B210" s="7"/>
      <c r="C210" s="64" t="s">
        <v>1155</v>
      </c>
      <c r="D210" s="64" t="s">
        <v>1155</v>
      </c>
      <c r="E210" s="94">
        <f>VLOOKUP(C210,'Короткий прайс'!A:B,2,0)</f>
        <v>1.8</v>
      </c>
      <c r="F210" s="46">
        <f>ROUNDUP(E210*$J$1,0)</f>
        <v>23400</v>
      </c>
      <c r="G210" s="47"/>
      <c r="H210" s="48">
        <f t="shared" si="30"/>
        <v>0</v>
      </c>
      <c r="I210" s="46">
        <f t="shared" si="31"/>
        <v>0</v>
      </c>
      <c r="J210"/>
    </row>
    <row r="211" spans="1:10" ht="54.65" customHeight="1">
      <c r="A211" s="10"/>
      <c r="B211" s="7"/>
      <c r="C211" s="64" t="s">
        <v>1156</v>
      </c>
      <c r="D211" s="64" t="s">
        <v>1156</v>
      </c>
      <c r="E211" s="94">
        <f>VLOOKUP(C211,'Короткий прайс'!A:B,2,0)</f>
        <v>2.2000000000000002</v>
      </c>
      <c r="F211" s="46">
        <f>ROUNDUP(E211*$J$1,0)</f>
        <v>28600</v>
      </c>
      <c r="G211" s="47"/>
      <c r="H211" s="48">
        <f t="shared" ref="H211" si="32">G211*E211</f>
        <v>0</v>
      </c>
      <c r="I211" s="46">
        <f t="shared" ref="I211" si="33">G211*F211</f>
        <v>0</v>
      </c>
      <c r="J211"/>
    </row>
    <row r="212" spans="1:10" ht="54.65" customHeight="1">
      <c r="C212" s="64" t="s">
        <v>1388</v>
      </c>
      <c r="D212" s="64" t="s">
        <v>1388</v>
      </c>
      <c r="E212" s="94">
        <f>VLOOKUP(C212,'Короткий прайс'!A:B,2,0)</f>
        <v>3</v>
      </c>
      <c r="F212" s="46">
        <f>ROUNDUP(E212*$J$1,0)</f>
        <v>39000</v>
      </c>
      <c r="G212" s="47"/>
      <c r="H212" s="48">
        <f t="shared" ref="H212:H215" si="34">G212*E212</f>
        <v>0</v>
      </c>
      <c r="I212" s="46">
        <f t="shared" ref="I212:I215" si="35">G212*F212</f>
        <v>0</v>
      </c>
    </row>
    <row r="213" spans="1:10" ht="54.65" customHeight="1">
      <c r="C213" s="64" t="s">
        <v>1387</v>
      </c>
      <c r="D213" s="64" t="s">
        <v>1387</v>
      </c>
      <c r="E213" s="94">
        <f>VLOOKUP(C213,'Короткий прайс'!A:B,2,0)</f>
        <v>20</v>
      </c>
      <c r="F213" s="46">
        <f>ROUNDUP(E213*$J$1,0)</f>
        <v>260000</v>
      </c>
      <c r="G213" s="47"/>
      <c r="H213" s="48">
        <f t="shared" si="34"/>
        <v>0</v>
      </c>
      <c r="I213" s="46">
        <f t="shared" si="35"/>
        <v>0</v>
      </c>
    </row>
    <row r="214" spans="1:10" ht="54.65" customHeight="1">
      <c r="C214" s="64" t="s">
        <v>1386</v>
      </c>
      <c r="D214" s="64" t="s">
        <v>1386</v>
      </c>
      <c r="E214" s="94">
        <f>VLOOKUP(C214,'Короткий прайс'!A:B,2,0)</f>
        <v>1</v>
      </c>
      <c r="F214" s="46">
        <f>ROUNDUP(E214*$J$1,0)</f>
        <v>13000</v>
      </c>
      <c r="G214" s="47"/>
      <c r="H214" s="48">
        <f t="shared" si="34"/>
        <v>0</v>
      </c>
      <c r="I214" s="46">
        <f t="shared" si="35"/>
        <v>0</v>
      </c>
    </row>
    <row r="215" spans="1:10" ht="54.65" customHeight="1">
      <c r="C215" s="64" t="s">
        <v>1385</v>
      </c>
      <c r="D215" s="64" t="s">
        <v>1385</v>
      </c>
      <c r="E215" s="94">
        <f>VLOOKUP(C215,'Короткий прайс'!A:B,2,0)</f>
        <v>25</v>
      </c>
      <c r="F215" s="46">
        <f>ROUNDUP(E215*$J$1,0)</f>
        <v>325000</v>
      </c>
      <c r="G215" s="47"/>
      <c r="H215" s="48">
        <f t="shared" si="34"/>
        <v>0</v>
      </c>
      <c r="I215" s="46">
        <f t="shared" si="35"/>
        <v>0</v>
      </c>
    </row>
    <row r="216" spans="1:10" ht="54.65" customHeight="1">
      <c r="C216" s="64" t="s">
        <v>1414</v>
      </c>
      <c r="D216" s="64"/>
      <c r="E216" s="94">
        <f>VLOOKUP(C216,'Короткий прайс'!A:B,2,0)</f>
        <v>21</v>
      </c>
      <c r="F216" s="46">
        <f>ROUNDUP(E216*$J$1,0)</f>
        <v>273000</v>
      </c>
      <c r="G216" s="47"/>
      <c r="H216" s="48">
        <f t="shared" ref="H216:H229" si="36">G216*E216</f>
        <v>0</v>
      </c>
      <c r="I216" s="46">
        <f t="shared" ref="I216:I229" si="37">G216*F216</f>
        <v>0</v>
      </c>
    </row>
    <row r="217" spans="1:10" ht="54.65" customHeight="1">
      <c r="C217" s="64" t="s">
        <v>1415</v>
      </c>
      <c r="D217" s="64"/>
      <c r="E217" s="94">
        <f>VLOOKUP(C217,'Короткий прайс'!A:B,2,0)</f>
        <v>60</v>
      </c>
      <c r="F217" s="46">
        <f>ROUNDUP(E217*$J$1,0)</f>
        <v>780000</v>
      </c>
      <c r="G217" s="47"/>
      <c r="H217" s="48">
        <f t="shared" si="36"/>
        <v>0</v>
      </c>
      <c r="I217" s="46">
        <f t="shared" si="37"/>
        <v>0</v>
      </c>
    </row>
    <row r="218" spans="1:10" ht="54.65" customHeight="1">
      <c r="C218" s="64" t="s">
        <v>1416</v>
      </c>
      <c r="D218" s="64"/>
      <c r="E218" s="94">
        <f>VLOOKUP(C218,'Короткий прайс'!A:B,2,0)</f>
        <v>18</v>
      </c>
      <c r="F218" s="46">
        <f>ROUNDUP(E218*$J$1,0)</f>
        <v>234000</v>
      </c>
      <c r="G218" s="47"/>
      <c r="H218" s="48">
        <f t="shared" si="36"/>
        <v>0</v>
      </c>
      <c r="I218" s="46">
        <f t="shared" si="37"/>
        <v>0</v>
      </c>
    </row>
    <row r="219" spans="1:10" ht="54.65" customHeight="1">
      <c r="C219" s="64" t="s">
        <v>1417</v>
      </c>
      <c r="D219" s="64"/>
      <c r="E219" s="94">
        <f>VLOOKUP(C219,'Короткий прайс'!A:B,2,0)</f>
        <v>22</v>
      </c>
      <c r="F219" s="46">
        <f>ROUNDUP(E219*$J$1,0)</f>
        <v>286000</v>
      </c>
      <c r="G219" s="47"/>
      <c r="H219" s="48">
        <f t="shared" si="36"/>
        <v>0</v>
      </c>
      <c r="I219" s="46">
        <f t="shared" si="37"/>
        <v>0</v>
      </c>
    </row>
    <row r="220" spans="1:10" ht="54.65" customHeight="1">
      <c r="C220" s="64" t="s">
        <v>1418</v>
      </c>
      <c r="D220" s="64"/>
      <c r="E220" s="94">
        <f>VLOOKUP(C220,'Короткий прайс'!A:B,2,0)</f>
        <v>30</v>
      </c>
      <c r="F220" s="46">
        <f>ROUNDUP(E220*$J$1,0)</f>
        <v>390000</v>
      </c>
      <c r="G220" s="47"/>
      <c r="H220" s="48">
        <f t="shared" si="36"/>
        <v>0</v>
      </c>
      <c r="I220" s="46">
        <f t="shared" si="37"/>
        <v>0</v>
      </c>
    </row>
    <row r="221" spans="1:10" ht="54.65" customHeight="1">
      <c r="C221" s="64" t="s">
        <v>1419</v>
      </c>
      <c r="D221" s="64"/>
      <c r="E221" s="94">
        <f>VLOOKUP(C221,'Короткий прайс'!A:B,2,0)</f>
        <v>0.2</v>
      </c>
      <c r="F221" s="46">
        <f>ROUNDUP(E221*$J$1,0)</f>
        <v>2600</v>
      </c>
      <c r="G221" s="47"/>
      <c r="H221" s="48">
        <f t="shared" si="36"/>
        <v>0</v>
      </c>
      <c r="I221" s="46">
        <f t="shared" si="37"/>
        <v>0</v>
      </c>
    </row>
    <row r="222" spans="1:10" ht="54.65" customHeight="1">
      <c r="C222" s="64" t="s">
        <v>1420</v>
      </c>
      <c r="D222" s="64"/>
      <c r="E222" s="94">
        <f>VLOOKUP(C222,'Короткий прайс'!A:B,2,0)</f>
        <v>0.28999999999999998</v>
      </c>
      <c r="F222" s="46">
        <f>ROUNDUP(E222*$J$1,0)</f>
        <v>3770</v>
      </c>
      <c r="G222" s="47"/>
      <c r="H222" s="48">
        <f t="shared" si="36"/>
        <v>0</v>
      </c>
      <c r="I222" s="46">
        <f t="shared" si="37"/>
        <v>0</v>
      </c>
    </row>
    <row r="223" spans="1:10" ht="54.65" customHeight="1">
      <c r="C223" s="64" t="s">
        <v>1421</v>
      </c>
      <c r="D223" s="64"/>
      <c r="E223" s="94">
        <f>VLOOKUP(C223,'Короткий прайс'!A:B,2,0)</f>
        <v>0.49</v>
      </c>
      <c r="F223" s="46">
        <f>ROUNDUP(E223*$J$1,0)</f>
        <v>6370</v>
      </c>
      <c r="G223" s="47"/>
      <c r="H223" s="48">
        <f t="shared" si="36"/>
        <v>0</v>
      </c>
      <c r="I223" s="46">
        <f t="shared" si="37"/>
        <v>0</v>
      </c>
    </row>
    <row r="224" spans="1:10" ht="54.65" customHeight="1">
      <c r="C224" s="64" t="s">
        <v>1422</v>
      </c>
      <c r="D224" s="64"/>
      <c r="E224" s="94">
        <f>VLOOKUP(C224,'Короткий прайс'!A:B,2,0)</f>
        <v>0.59</v>
      </c>
      <c r="F224" s="46">
        <f>ROUNDUP(E224*$J$1,0)</f>
        <v>7670</v>
      </c>
      <c r="G224" s="47"/>
      <c r="H224" s="48">
        <f t="shared" si="36"/>
        <v>0</v>
      </c>
      <c r="I224" s="46">
        <f t="shared" si="37"/>
        <v>0</v>
      </c>
    </row>
    <row r="225" spans="2:9" ht="54.65" customHeight="1">
      <c r="C225" s="64" t="s">
        <v>1423</v>
      </c>
      <c r="D225" s="64"/>
      <c r="E225" s="94">
        <f>VLOOKUP(C225,'Короткий прайс'!A:B,2,0)</f>
        <v>0.88</v>
      </c>
      <c r="F225" s="46">
        <f>ROUNDUP(E225*$J$1,0)</f>
        <v>11440</v>
      </c>
      <c r="G225" s="47"/>
      <c r="H225" s="48">
        <f t="shared" si="36"/>
        <v>0</v>
      </c>
      <c r="I225" s="46">
        <f t="shared" si="37"/>
        <v>0</v>
      </c>
    </row>
    <row r="226" spans="2:9" ht="54.65" customHeight="1">
      <c r="C226" s="64" t="s">
        <v>1424</v>
      </c>
      <c r="D226" s="64"/>
      <c r="E226" s="94">
        <f>VLOOKUP(C226,'Короткий прайс'!A:B,2,0)</f>
        <v>50</v>
      </c>
      <c r="F226" s="46">
        <f>ROUNDUP(E226*$J$1,0)</f>
        <v>650000</v>
      </c>
      <c r="G226" s="47"/>
      <c r="H226" s="48">
        <f t="shared" si="36"/>
        <v>0</v>
      </c>
      <c r="I226" s="46">
        <f t="shared" si="37"/>
        <v>0</v>
      </c>
    </row>
    <row r="227" spans="2:9" ht="54.65" customHeight="1">
      <c r="C227" s="64" t="s">
        <v>1425</v>
      </c>
      <c r="D227" s="64"/>
      <c r="E227" s="94">
        <f>VLOOKUP(C227,'Короткий прайс'!A:B,2,0)</f>
        <v>8</v>
      </c>
      <c r="F227" s="46">
        <f>ROUNDUP(E227*$J$1,0)</f>
        <v>104000</v>
      </c>
      <c r="G227" s="47"/>
      <c r="H227" s="48">
        <f t="shared" si="36"/>
        <v>0</v>
      </c>
      <c r="I227" s="46">
        <f t="shared" si="37"/>
        <v>0</v>
      </c>
    </row>
    <row r="228" spans="2:9" ht="54.65" customHeight="1">
      <c r="C228" s="64" t="s">
        <v>1426</v>
      </c>
      <c r="D228" s="64"/>
      <c r="E228" s="94">
        <f>VLOOKUP(C228,'Короткий прайс'!A:B,2,0)</f>
        <v>5</v>
      </c>
      <c r="F228" s="46">
        <f>ROUNDUP(E228*$J$1,0)</f>
        <v>65000</v>
      </c>
      <c r="G228" s="47"/>
      <c r="H228" s="48">
        <f t="shared" si="36"/>
        <v>0</v>
      </c>
      <c r="I228" s="46">
        <f t="shared" si="37"/>
        <v>0</v>
      </c>
    </row>
    <row r="229" spans="2:9" ht="54.65" customHeight="1">
      <c r="C229" s="64" t="s">
        <v>1427</v>
      </c>
      <c r="D229" s="64"/>
      <c r="E229" s="94">
        <f>VLOOKUP(C229,'Короткий прайс'!A:B,2,0)</f>
        <v>10</v>
      </c>
      <c r="F229" s="46">
        <f>ROUNDUP(E229*$J$1,0)</f>
        <v>130000</v>
      </c>
      <c r="G229" s="47"/>
      <c r="H229" s="48">
        <f t="shared" si="36"/>
        <v>0</v>
      </c>
      <c r="I229" s="46">
        <f t="shared" si="37"/>
        <v>0</v>
      </c>
    </row>
    <row r="230" spans="2:9" ht="54.65" customHeight="1">
      <c r="C230" s="64" t="s">
        <v>1463</v>
      </c>
      <c r="D230" s="64"/>
      <c r="E230" s="94">
        <f>VLOOKUP(C230,'Короткий прайс'!A:B,2,0)</f>
        <v>25</v>
      </c>
      <c r="F230" s="46">
        <f>ROUNDUP(E230*$J$1,0)</f>
        <v>325000</v>
      </c>
      <c r="G230" s="47"/>
      <c r="H230" s="48">
        <f t="shared" ref="H230:H233" si="38">G230*E230</f>
        <v>0</v>
      </c>
      <c r="I230" s="46">
        <f t="shared" ref="I230:I233" si="39">G230*F230</f>
        <v>0</v>
      </c>
    </row>
    <row r="231" spans="2:9" ht="54.65" customHeight="1">
      <c r="C231" s="64" t="s">
        <v>1465</v>
      </c>
      <c r="D231" s="64"/>
      <c r="E231" s="94">
        <f>VLOOKUP(C231,'Короткий прайс'!A:B,2,0)</f>
        <v>21</v>
      </c>
      <c r="F231" s="46">
        <f>ROUNDUP(E231*$J$1,0)</f>
        <v>273000</v>
      </c>
      <c r="G231" s="47"/>
      <c r="H231" s="48">
        <f t="shared" si="38"/>
        <v>0</v>
      </c>
      <c r="I231" s="46">
        <f t="shared" si="39"/>
        <v>0</v>
      </c>
    </row>
    <row r="232" spans="2:9" ht="54.65" customHeight="1">
      <c r="C232" s="64" t="s">
        <v>1467</v>
      </c>
      <c r="D232" s="64"/>
      <c r="E232" s="94">
        <f>VLOOKUP(C232,'Короткий прайс'!A:B,2,0)</f>
        <v>22</v>
      </c>
      <c r="F232" s="46">
        <f>ROUNDUP(E232*$J$1,0)</f>
        <v>286000</v>
      </c>
      <c r="G232" s="47"/>
      <c r="H232" s="48">
        <f t="shared" si="38"/>
        <v>0</v>
      </c>
      <c r="I232" s="46">
        <f t="shared" si="39"/>
        <v>0</v>
      </c>
    </row>
    <row r="233" spans="2:9" ht="54.65" customHeight="1">
      <c r="C233" s="64" t="s">
        <v>1487</v>
      </c>
      <c r="D233" s="64"/>
      <c r="E233" s="94">
        <f>VLOOKUP(C233,'Короткий прайс'!A:B,2,0)</f>
        <v>11</v>
      </c>
      <c r="F233" s="46">
        <f>ROUNDUP(E233*$J$1,0)</f>
        <v>143000</v>
      </c>
      <c r="G233" s="47"/>
      <c r="H233" s="48">
        <f t="shared" si="38"/>
        <v>0</v>
      </c>
      <c r="I233" s="46">
        <f t="shared" si="39"/>
        <v>0</v>
      </c>
    </row>
    <row r="234" spans="2:9" ht="54.65" customHeight="1">
      <c r="C234" s="64" t="s">
        <v>1542</v>
      </c>
      <c r="D234" s="64"/>
      <c r="E234" s="94">
        <f>VLOOKUP(C234,'Короткий прайс'!A:B,2,0)</f>
        <v>35</v>
      </c>
      <c r="F234" s="46">
        <f>ROUNDUP(E234*$J$1,0)</f>
        <v>455000</v>
      </c>
      <c r="G234" s="47"/>
      <c r="H234" s="48">
        <f t="shared" ref="H234:H244" si="40">G234*E234</f>
        <v>0</v>
      </c>
      <c r="I234" s="46">
        <f t="shared" ref="I234:I244" si="41">G234*F234</f>
        <v>0</v>
      </c>
    </row>
    <row r="235" spans="2:9" ht="66" customHeight="1">
      <c r="B235" s="7"/>
      <c r="C235" s="64" t="s">
        <v>1520</v>
      </c>
      <c r="D235" s="119" t="s">
        <v>1551</v>
      </c>
      <c r="E235" s="94">
        <f>VLOOKUP(C235,'Короткий прайс'!A:B,2,0)</f>
        <v>50</v>
      </c>
      <c r="F235" s="46">
        <f>ROUNDUP(E235*$J$1,0)</f>
        <v>650000</v>
      </c>
      <c r="G235" s="47"/>
      <c r="H235" s="48">
        <f t="shared" si="40"/>
        <v>0</v>
      </c>
      <c r="I235" s="46">
        <f t="shared" si="41"/>
        <v>0</v>
      </c>
    </row>
    <row r="236" spans="2:9" ht="63" customHeight="1">
      <c r="B236" s="7"/>
      <c r="C236" s="64" t="s">
        <v>1521</v>
      </c>
      <c r="D236" s="119" t="s">
        <v>1552</v>
      </c>
      <c r="E236" s="94">
        <f>VLOOKUP(C236,'Короткий прайс'!A:B,2,0)</f>
        <v>45</v>
      </c>
      <c r="F236" s="46">
        <f>ROUNDUP(E236*$J$1,0)</f>
        <v>585000</v>
      </c>
      <c r="G236" s="47"/>
      <c r="H236" s="48">
        <f t="shared" si="40"/>
        <v>0</v>
      </c>
      <c r="I236" s="46">
        <f t="shared" si="41"/>
        <v>0</v>
      </c>
    </row>
    <row r="237" spans="2:9" ht="54.65" customHeight="1">
      <c r="B237" s="7"/>
      <c r="C237" s="64" t="s">
        <v>1522</v>
      </c>
      <c r="D237" s="119" t="s">
        <v>1553</v>
      </c>
      <c r="E237" s="94">
        <f>VLOOKUP(C237,'Короткий прайс'!A:B,2,0)</f>
        <v>45</v>
      </c>
      <c r="F237" s="46">
        <f>ROUNDUP(E237*$J$1,0)</f>
        <v>585000</v>
      </c>
      <c r="G237" s="47"/>
      <c r="H237" s="48">
        <f t="shared" si="40"/>
        <v>0</v>
      </c>
      <c r="I237" s="46">
        <f t="shared" si="41"/>
        <v>0</v>
      </c>
    </row>
    <row r="238" spans="2:9" ht="54.65" customHeight="1">
      <c r="B238" s="7"/>
      <c r="C238" s="64" t="s">
        <v>1523</v>
      </c>
      <c r="D238" s="119" t="s">
        <v>1554</v>
      </c>
      <c r="E238" s="94">
        <f>VLOOKUP(C238,'Короткий прайс'!A:B,2,0)</f>
        <v>0.14000000000000001</v>
      </c>
      <c r="F238" s="46">
        <f>ROUNDUP(E238*$J$1,0)</f>
        <v>1820</v>
      </c>
      <c r="G238" s="47"/>
      <c r="H238" s="48">
        <f t="shared" si="40"/>
        <v>0</v>
      </c>
      <c r="I238" s="46">
        <f t="shared" si="41"/>
        <v>0</v>
      </c>
    </row>
    <row r="239" spans="2:9" s="168" customFormat="1" ht="66.75" customHeight="1">
      <c r="B239" s="134"/>
      <c r="C239" s="167" t="s">
        <v>1524</v>
      </c>
      <c r="D239" s="181" t="s">
        <v>1524</v>
      </c>
      <c r="E239" s="164">
        <f>VLOOKUP(C239,'Короткий прайс'!A:B,2,0)</f>
        <v>2</v>
      </c>
      <c r="F239" s="158">
        <f>ROUNDUP(E239*$J$1,0)</f>
        <v>26000</v>
      </c>
      <c r="G239" s="163"/>
      <c r="H239" s="160">
        <f t="shared" si="40"/>
        <v>0</v>
      </c>
      <c r="I239" s="158">
        <f t="shared" si="41"/>
        <v>0</v>
      </c>
    </row>
    <row r="240" spans="2:9" ht="54.65" customHeight="1">
      <c r="B240" s="7"/>
      <c r="C240" s="64" t="s">
        <v>1525</v>
      </c>
      <c r="D240" s="119"/>
      <c r="E240" s="94">
        <f>VLOOKUP(C240,'Короткий прайс'!A:B,2,0)</f>
        <v>10</v>
      </c>
      <c r="F240" s="46">
        <f>ROUNDUP(E240*$J$1,0)</f>
        <v>130000</v>
      </c>
      <c r="G240" s="47"/>
      <c r="H240" s="48">
        <f t="shared" si="40"/>
        <v>0</v>
      </c>
      <c r="I240" s="46">
        <f t="shared" si="41"/>
        <v>0</v>
      </c>
    </row>
    <row r="241" spans="2:9" ht="54.65" customHeight="1">
      <c r="B241" s="7"/>
      <c r="C241" s="64" t="s">
        <v>1526</v>
      </c>
      <c r="D241" s="119"/>
      <c r="E241" s="94">
        <f>VLOOKUP(C241,'Короткий прайс'!A:B,2,0)</f>
        <v>25</v>
      </c>
      <c r="F241" s="46">
        <f>ROUNDUP(E241*$J$1,0)</f>
        <v>325000</v>
      </c>
      <c r="G241" s="47"/>
      <c r="H241" s="48">
        <f t="shared" si="40"/>
        <v>0</v>
      </c>
      <c r="I241" s="46">
        <f t="shared" si="41"/>
        <v>0</v>
      </c>
    </row>
    <row r="242" spans="2:9" ht="54.65" customHeight="1">
      <c r="B242" s="7"/>
      <c r="C242" s="64" t="s">
        <v>1527</v>
      </c>
      <c r="D242" s="119"/>
      <c r="E242" s="94">
        <f>VLOOKUP(C242,'Короткий прайс'!A:B,2,0)</f>
        <v>5</v>
      </c>
      <c r="F242" s="46">
        <f>ROUNDUP(E242*$J$1,0)</f>
        <v>65000</v>
      </c>
      <c r="G242" s="47"/>
      <c r="H242" s="48">
        <f t="shared" si="40"/>
        <v>0</v>
      </c>
      <c r="I242" s="46">
        <f t="shared" si="41"/>
        <v>0</v>
      </c>
    </row>
    <row r="243" spans="2:9" ht="54.65" customHeight="1">
      <c r="B243" s="7"/>
      <c r="C243" s="64" t="s">
        <v>1528</v>
      </c>
      <c r="D243" s="119" t="s">
        <v>1528</v>
      </c>
      <c r="E243" s="94">
        <f>VLOOKUP(C243,'Короткий прайс'!A:B,2,0)</f>
        <v>5</v>
      </c>
      <c r="F243" s="46">
        <f>ROUNDUP(E243*$J$1,0)</f>
        <v>65000</v>
      </c>
      <c r="G243" s="47"/>
      <c r="H243" s="48">
        <f t="shared" si="40"/>
        <v>0</v>
      </c>
      <c r="I243" s="46">
        <f t="shared" si="41"/>
        <v>0</v>
      </c>
    </row>
    <row r="244" spans="2:9" s="168" customFormat="1" ht="54.65" customHeight="1">
      <c r="B244" s="134"/>
      <c r="C244" s="167" t="s">
        <v>1529</v>
      </c>
      <c r="D244" s="181" t="s">
        <v>1529</v>
      </c>
      <c r="E244" s="164">
        <f>VLOOKUP(C244,'Короткий прайс'!A:B,2,0)</f>
        <v>60</v>
      </c>
      <c r="F244" s="158">
        <f>ROUNDUP(E244*$J$1,0)</f>
        <v>780000</v>
      </c>
      <c r="G244" s="163"/>
      <c r="H244" s="160">
        <f t="shared" si="40"/>
        <v>0</v>
      </c>
      <c r="I244" s="158">
        <f t="shared" si="41"/>
        <v>0</v>
      </c>
    </row>
    <row r="245" spans="2:9" ht="54.65" customHeight="1">
      <c r="B245" s="7"/>
      <c r="C245" s="64" t="s">
        <v>1530</v>
      </c>
      <c r="D245" s="119" t="s">
        <v>1530</v>
      </c>
      <c r="E245" s="94">
        <f>VLOOKUP(C245,'Короткий прайс'!A:B,2,0)</f>
        <v>0.2</v>
      </c>
      <c r="F245" s="46">
        <f>ROUNDUP(E245*$J$1,0)</f>
        <v>2600</v>
      </c>
      <c r="G245" s="47"/>
      <c r="H245" s="48">
        <f t="shared" ref="H245:H248" si="42">G245*E245</f>
        <v>0</v>
      </c>
      <c r="I245" s="46">
        <f t="shared" ref="I245:I248" si="43">G245*F245</f>
        <v>0</v>
      </c>
    </row>
    <row r="246" spans="2:9" ht="54.65" customHeight="1">
      <c r="B246" s="7"/>
      <c r="C246" s="64" t="s">
        <v>1531</v>
      </c>
      <c r="D246" s="119" t="s">
        <v>1531</v>
      </c>
      <c r="E246" s="94">
        <f>VLOOKUP(C246,'Короткий прайс'!A:B,2,0)</f>
        <v>25</v>
      </c>
      <c r="F246" s="46">
        <f>ROUNDUP(E246*$J$1,0)</f>
        <v>325000</v>
      </c>
      <c r="G246" s="47"/>
      <c r="H246" s="48">
        <f t="shared" si="42"/>
        <v>0</v>
      </c>
      <c r="I246" s="46">
        <f t="shared" si="43"/>
        <v>0</v>
      </c>
    </row>
    <row r="247" spans="2:9" ht="54.65" customHeight="1">
      <c r="B247" s="7"/>
      <c r="C247" s="64" t="s">
        <v>1532</v>
      </c>
      <c r="D247" s="119" t="s">
        <v>1532</v>
      </c>
      <c r="E247" s="94">
        <f>VLOOKUP(C247,'Короткий прайс'!A:B,2,0)</f>
        <v>350</v>
      </c>
      <c r="F247" s="46">
        <f>ROUNDUP(E247*$J$1,0)</f>
        <v>4550000</v>
      </c>
      <c r="G247" s="47"/>
      <c r="H247" s="48">
        <f t="shared" si="42"/>
        <v>0</v>
      </c>
      <c r="I247" s="46">
        <f t="shared" si="43"/>
        <v>0</v>
      </c>
    </row>
    <row r="248" spans="2:9" ht="54.65" customHeight="1">
      <c r="B248" s="7"/>
      <c r="C248" s="64" t="s">
        <v>1533</v>
      </c>
      <c r="D248" s="119" t="s">
        <v>1533</v>
      </c>
      <c r="E248" s="94">
        <f>VLOOKUP(C248,'Короткий прайс'!A:B,2,0)</f>
        <v>60</v>
      </c>
      <c r="F248" s="46">
        <f>ROUNDUP(E248*$J$1,0)</f>
        <v>780000</v>
      </c>
      <c r="G248" s="47"/>
      <c r="H248" s="48">
        <f t="shared" si="42"/>
        <v>0</v>
      </c>
      <c r="I248" s="46">
        <f t="shared" si="43"/>
        <v>0</v>
      </c>
    </row>
    <row r="249" spans="2:9" ht="68.25" customHeight="1">
      <c r="B249" s="7"/>
      <c r="C249" s="64" t="s">
        <v>1514</v>
      </c>
      <c r="D249" s="119" t="s">
        <v>1565</v>
      </c>
      <c r="E249" s="94">
        <f>VLOOKUP(C249,'Короткий прайс'!A:B,2,0)</f>
        <v>6.2</v>
      </c>
      <c r="F249" s="46">
        <f>ROUNDUP(E249*$J$1,0)</f>
        <v>80600</v>
      </c>
      <c r="G249" s="47"/>
      <c r="H249" s="48">
        <f t="shared" ref="H249" si="44">G249*E249</f>
        <v>0</v>
      </c>
      <c r="I249" s="46">
        <f t="shared" ref="I249" si="45">G249*F249</f>
        <v>0</v>
      </c>
    </row>
  </sheetData>
  <sortState xmlns:xlrd2="http://schemas.microsoft.com/office/spreadsheetml/2017/richdata2" ref="A6:I185">
    <sortCondition ref="A1"/>
  </sortState>
  <mergeCells count="6">
    <mergeCell ref="B104:B106"/>
    <mergeCell ref="B25:B30"/>
    <mergeCell ref="B34:B36"/>
    <mergeCell ref="B80:B82"/>
    <mergeCell ref="B53:B54"/>
    <mergeCell ref="B51:B52"/>
  </mergeCells>
  <phoneticPr fontId="28" type="noConversion"/>
  <pageMargins left="0.7" right="0.7" top="0.75" bottom="0.75" header="0.3" footer="0.3"/>
  <pageSetup paperSize="9" scale="34"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C00000"/>
  </sheetPr>
  <dimension ref="A1:J5"/>
  <sheetViews>
    <sheetView zoomScale="85" zoomScaleNormal="85" workbookViewId="0">
      <selection activeCell="K16" sqref="K16"/>
    </sheetView>
  </sheetViews>
  <sheetFormatPr defaultRowHeight="14.5"/>
  <cols>
    <col min="1" max="1" width="13.81640625" bestFit="1" customWidth="1"/>
    <col min="2" max="2" width="17.453125" bestFit="1" customWidth="1"/>
    <col min="3" max="3" width="54.453125" bestFit="1" customWidth="1"/>
    <col min="4" max="4" width="61.7265625" customWidth="1"/>
    <col min="5" max="5" width="13.7265625" bestFit="1" customWidth="1"/>
    <col min="6" max="6" width="26" bestFit="1" customWidth="1"/>
    <col min="7" max="7" width="10.26953125" bestFit="1" customWidth="1"/>
    <col min="8" max="8" width="15.453125" bestFit="1" customWidth="1"/>
    <col min="9" max="9" width="15.7265625" bestFit="1" customWidth="1"/>
  </cols>
  <sheetData>
    <row r="1" spans="1:10" ht="15">
      <c r="A1" s="4" t="s">
        <v>0</v>
      </c>
      <c r="B1" s="4" t="s">
        <v>24</v>
      </c>
      <c r="C1" s="51" t="s">
        <v>1</v>
      </c>
      <c r="D1" s="13" t="s">
        <v>2</v>
      </c>
      <c r="E1" s="51" t="s">
        <v>3</v>
      </c>
      <c r="F1" s="51" t="s">
        <v>4</v>
      </c>
      <c r="G1" s="51" t="s">
        <v>5</v>
      </c>
      <c r="H1" s="51" t="s">
        <v>6</v>
      </c>
      <c r="I1" s="51" t="s">
        <v>7</v>
      </c>
      <c r="J1" s="31">
        <v>13000</v>
      </c>
    </row>
    <row r="2" spans="1:10" ht="72" customHeight="1">
      <c r="A2" s="3"/>
      <c r="B2" s="3"/>
      <c r="C2" s="64" t="s">
        <v>1256</v>
      </c>
      <c r="D2" s="41" t="s">
        <v>1256</v>
      </c>
      <c r="E2" s="94">
        <f>VLOOKUP(C2,'Короткий прайс'!A:B,2,0)</f>
        <v>50</v>
      </c>
      <c r="F2" s="46">
        <f>ROUNDUP(E2*$J$1,0)</f>
        <v>650000</v>
      </c>
      <c r="G2" s="55"/>
      <c r="H2" s="48">
        <f>G2*E2</f>
        <v>0</v>
      </c>
      <c r="I2" s="46">
        <f>G2*F2</f>
        <v>0</v>
      </c>
    </row>
    <row r="3" spans="1:10" ht="72" customHeight="1">
      <c r="A3" s="3"/>
      <c r="B3" s="3"/>
      <c r="C3" s="64" t="s">
        <v>1257</v>
      </c>
      <c r="D3" s="41" t="s">
        <v>1257</v>
      </c>
      <c r="E3" s="94">
        <f>VLOOKUP(C3,'Короткий прайс'!A:B,2,0)</f>
        <v>90</v>
      </c>
      <c r="F3" s="46">
        <f t="shared" ref="F3:F5" si="0">ROUNDUP(E3*$J$1,0)</f>
        <v>1170000</v>
      </c>
      <c r="G3" s="47"/>
      <c r="H3" s="48">
        <f t="shared" ref="H3:H5" si="1">G3*E3</f>
        <v>0</v>
      </c>
      <c r="I3" s="46">
        <f t="shared" ref="I3:I5" si="2">G3*F3</f>
        <v>0</v>
      </c>
    </row>
    <row r="4" spans="1:10" ht="72" customHeight="1">
      <c r="A4" s="3"/>
      <c r="B4" s="3"/>
      <c r="C4" s="64" t="s">
        <v>1258</v>
      </c>
      <c r="D4" s="41" t="s">
        <v>1258</v>
      </c>
      <c r="E4" s="94">
        <f>VLOOKUP(C4,'Короткий прайс'!A:B,2,0)</f>
        <v>140</v>
      </c>
      <c r="F4" s="46">
        <f t="shared" si="0"/>
        <v>1820000</v>
      </c>
      <c r="G4" s="47"/>
      <c r="H4" s="48">
        <f t="shared" si="1"/>
        <v>0</v>
      </c>
      <c r="I4" s="46">
        <f t="shared" si="2"/>
        <v>0</v>
      </c>
    </row>
    <row r="5" spans="1:10" ht="72" customHeight="1">
      <c r="A5" s="3"/>
      <c r="B5" s="3"/>
      <c r="C5" s="64" t="s">
        <v>1259</v>
      </c>
      <c r="D5" s="41" t="s">
        <v>1259</v>
      </c>
      <c r="E5" s="94">
        <f>VLOOKUP(C5,'Короткий прайс'!A:B,2,0)</f>
        <v>260</v>
      </c>
      <c r="F5" s="46">
        <f t="shared" si="0"/>
        <v>3380000</v>
      </c>
      <c r="G5" s="47"/>
      <c r="H5" s="48">
        <f t="shared" si="1"/>
        <v>0</v>
      </c>
      <c r="I5" s="46">
        <f t="shared" si="2"/>
        <v>0</v>
      </c>
    </row>
  </sheetData>
  <phoneticPr fontId="28" type="noConversion"/>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C00000"/>
  </sheetPr>
  <dimension ref="A1:J35"/>
  <sheetViews>
    <sheetView tabSelected="1" zoomScale="58" zoomScaleNormal="58" workbookViewId="0">
      <selection activeCell="W13" sqref="W13"/>
    </sheetView>
  </sheetViews>
  <sheetFormatPr defaultColWidth="9" defaultRowHeight="15"/>
  <cols>
    <col min="1" max="1" width="16" style="1" customWidth="1"/>
    <col min="2" max="2" width="20.26953125" style="1" customWidth="1"/>
    <col min="3" max="3" width="66.81640625" style="53" customWidth="1"/>
    <col min="4" max="4" width="50.7265625" style="14" customWidth="1"/>
    <col min="5" max="5" width="18" style="72" customWidth="1"/>
    <col min="6" max="6" width="25" style="53" bestFit="1" customWidth="1"/>
    <col min="7" max="7" width="17.453125" style="53" customWidth="1"/>
    <col min="8" max="8" width="20.26953125" style="53" customWidth="1"/>
    <col min="9" max="9" width="20.7265625" style="53" customWidth="1"/>
    <col min="10" max="16384" width="9" style="1"/>
  </cols>
  <sheetData>
    <row r="1" spans="1:10">
      <c r="A1" s="4" t="s">
        <v>0</v>
      </c>
      <c r="B1" s="4" t="s">
        <v>24</v>
      </c>
      <c r="C1" s="51" t="s">
        <v>1</v>
      </c>
      <c r="D1" s="13" t="s">
        <v>2</v>
      </c>
      <c r="E1" s="51" t="s">
        <v>3</v>
      </c>
      <c r="F1" s="51" t="s">
        <v>4</v>
      </c>
      <c r="G1" s="51" t="s">
        <v>5</v>
      </c>
      <c r="H1" s="51" t="s">
        <v>6</v>
      </c>
      <c r="I1" s="51" t="s">
        <v>7</v>
      </c>
      <c r="J1" s="31">
        <v>13000</v>
      </c>
    </row>
    <row r="2" spans="1:10" ht="80.5" customHeight="1">
      <c r="A2" s="3">
        <v>314300129</v>
      </c>
      <c r="B2" s="3"/>
      <c r="C2" s="64" t="s">
        <v>432</v>
      </c>
      <c r="D2" s="41" t="s">
        <v>354</v>
      </c>
      <c r="E2" s="94">
        <f>VLOOKUP(C2,'Короткий прайс'!A:B,2,0)</f>
        <v>32</v>
      </c>
      <c r="F2" s="46">
        <f>ROUNDUP(E2*$J$1,0)</f>
        <v>416000</v>
      </c>
      <c r="G2" s="55"/>
      <c r="H2" s="48">
        <f>G2*E2</f>
        <v>0</v>
      </c>
      <c r="I2" s="46">
        <f>G2*F2</f>
        <v>0</v>
      </c>
      <c r="J2"/>
    </row>
    <row r="3" spans="1:10" ht="80.25" customHeight="1">
      <c r="A3" s="3">
        <v>314300189</v>
      </c>
      <c r="B3" s="3"/>
      <c r="C3" s="64" t="s">
        <v>658</v>
      </c>
      <c r="D3" s="41" t="s">
        <v>355</v>
      </c>
      <c r="E3" s="94">
        <f>VLOOKUP(C3,'Короткий прайс'!A:B,2,0)</f>
        <v>38</v>
      </c>
      <c r="F3" s="46">
        <f t="shared" ref="F3:F35" si="0">ROUNDUP(E3*$J$1,0)</f>
        <v>494000</v>
      </c>
      <c r="G3" s="47"/>
      <c r="H3" s="48">
        <f t="shared" ref="H3:H32" si="1">G3*E3</f>
        <v>0</v>
      </c>
      <c r="I3" s="46">
        <f t="shared" ref="I3:I32" si="2">G3*F3</f>
        <v>0</v>
      </c>
      <c r="J3"/>
    </row>
    <row r="4" spans="1:10" ht="80.25" customHeight="1">
      <c r="A4" s="3">
        <v>314300187</v>
      </c>
      <c r="B4" s="3"/>
      <c r="C4" s="64" t="s">
        <v>431</v>
      </c>
      <c r="D4" s="41" t="s">
        <v>356</v>
      </c>
      <c r="E4" s="94">
        <f>VLOOKUP(C4,'Короткий прайс'!A:B,2,0)</f>
        <v>53</v>
      </c>
      <c r="F4" s="46">
        <f t="shared" si="0"/>
        <v>689000</v>
      </c>
      <c r="G4" s="47"/>
      <c r="H4" s="48">
        <f t="shared" si="1"/>
        <v>0</v>
      </c>
      <c r="I4" s="46">
        <f t="shared" si="2"/>
        <v>0</v>
      </c>
      <c r="J4"/>
    </row>
    <row r="5" spans="1:10" ht="80.5" customHeight="1">
      <c r="A5" s="3">
        <v>314300048</v>
      </c>
      <c r="B5" s="3"/>
      <c r="C5" s="64" t="s">
        <v>659</v>
      </c>
      <c r="D5" s="41" t="s">
        <v>357</v>
      </c>
      <c r="E5" s="94">
        <f>VLOOKUP(C5,'Короткий прайс'!A:B,2,0)</f>
        <v>32</v>
      </c>
      <c r="F5" s="46">
        <f t="shared" si="0"/>
        <v>416000</v>
      </c>
      <c r="G5" s="47"/>
      <c r="H5" s="48">
        <f t="shared" si="1"/>
        <v>0</v>
      </c>
      <c r="I5" s="46">
        <f t="shared" si="2"/>
        <v>0</v>
      </c>
      <c r="J5"/>
    </row>
    <row r="6" spans="1:10" ht="80.5" customHeight="1">
      <c r="A6" s="3">
        <v>314300160</v>
      </c>
      <c r="B6" s="3"/>
      <c r="C6" s="64" t="s">
        <v>660</v>
      </c>
      <c r="D6" s="41" t="s">
        <v>358</v>
      </c>
      <c r="E6" s="94">
        <f>VLOOKUP(C6,'Короткий прайс'!A:B,2,0)</f>
        <v>28</v>
      </c>
      <c r="F6" s="46">
        <f t="shared" si="0"/>
        <v>364000</v>
      </c>
      <c r="G6" s="47"/>
      <c r="H6" s="48">
        <f t="shared" si="1"/>
        <v>0</v>
      </c>
      <c r="I6" s="46">
        <f t="shared" si="2"/>
        <v>0</v>
      </c>
      <c r="J6"/>
    </row>
    <row r="7" spans="1:10" ht="80.25" customHeight="1">
      <c r="A7" s="3">
        <v>314300105</v>
      </c>
      <c r="B7" s="3"/>
      <c r="C7" s="64" t="s">
        <v>989</v>
      </c>
      <c r="D7" s="41" t="s">
        <v>359</v>
      </c>
      <c r="E7" s="94">
        <f>VLOOKUP(C7,'Короткий прайс'!A:B,2,0)</f>
        <v>56</v>
      </c>
      <c r="F7" s="46">
        <f t="shared" si="0"/>
        <v>728000</v>
      </c>
      <c r="G7" s="47"/>
      <c r="H7" s="48">
        <f t="shared" si="1"/>
        <v>0</v>
      </c>
      <c r="I7" s="46">
        <f t="shared" si="2"/>
        <v>0</v>
      </c>
      <c r="J7"/>
    </row>
    <row r="8" spans="1:10" ht="80.5" customHeight="1">
      <c r="A8" s="3">
        <v>314300098</v>
      </c>
      <c r="B8" s="3"/>
      <c r="C8" s="64" t="s">
        <v>661</v>
      </c>
      <c r="D8" s="41" t="s">
        <v>360</v>
      </c>
      <c r="E8" s="94">
        <f>VLOOKUP(C8,'Короткий прайс'!A:B,2,0)</f>
        <v>15</v>
      </c>
      <c r="F8" s="46">
        <f t="shared" si="0"/>
        <v>195000</v>
      </c>
      <c r="G8" s="47"/>
      <c r="H8" s="48">
        <f t="shared" si="1"/>
        <v>0</v>
      </c>
      <c r="I8" s="46">
        <f t="shared" si="2"/>
        <v>0</v>
      </c>
      <c r="J8"/>
    </row>
    <row r="9" spans="1:10" ht="80.5" customHeight="1">
      <c r="A9" s="3">
        <v>314300101</v>
      </c>
      <c r="B9" s="3"/>
      <c r="C9" s="64" t="s">
        <v>991</v>
      </c>
      <c r="D9" s="41" t="s">
        <v>361</v>
      </c>
      <c r="E9" s="94">
        <f>VLOOKUP(C9,'Короткий прайс'!A:B,2,0)</f>
        <v>17</v>
      </c>
      <c r="F9" s="46">
        <f t="shared" si="0"/>
        <v>221000</v>
      </c>
      <c r="G9" s="47"/>
      <c r="H9" s="48">
        <f t="shared" si="1"/>
        <v>0</v>
      </c>
      <c r="I9" s="46">
        <f t="shared" si="2"/>
        <v>0</v>
      </c>
      <c r="J9"/>
    </row>
    <row r="10" spans="1:10" ht="80.5" customHeight="1">
      <c r="A10" s="3">
        <v>314300103</v>
      </c>
      <c r="B10" s="3"/>
      <c r="C10" s="64" t="s">
        <v>662</v>
      </c>
      <c r="D10" s="41" t="s">
        <v>362</v>
      </c>
      <c r="E10" s="94">
        <f>VLOOKUP(C10,'Короткий прайс'!A:B,2,0)</f>
        <v>21</v>
      </c>
      <c r="F10" s="46">
        <f t="shared" si="0"/>
        <v>273000</v>
      </c>
      <c r="G10" s="47"/>
      <c r="H10" s="48">
        <f t="shared" si="1"/>
        <v>0</v>
      </c>
      <c r="I10" s="46">
        <f t="shared" si="2"/>
        <v>0</v>
      </c>
      <c r="J10"/>
    </row>
    <row r="11" spans="1:10" ht="80.5" customHeight="1">
      <c r="A11" s="3">
        <v>314300131</v>
      </c>
      <c r="B11" s="3"/>
      <c r="C11" s="64" t="s">
        <v>663</v>
      </c>
      <c r="D11" s="41" t="s">
        <v>363</v>
      </c>
      <c r="E11" s="94">
        <f>VLOOKUP(C11,'Короткий прайс'!A:B,2,0)</f>
        <v>27</v>
      </c>
      <c r="F11" s="46">
        <f t="shared" si="0"/>
        <v>351000</v>
      </c>
      <c r="G11" s="47"/>
      <c r="H11" s="48">
        <f t="shared" si="1"/>
        <v>0</v>
      </c>
      <c r="I11" s="46">
        <f t="shared" si="2"/>
        <v>0</v>
      </c>
      <c r="J11"/>
    </row>
    <row r="12" spans="1:10" ht="80.5" customHeight="1">
      <c r="A12" s="3">
        <v>314300152</v>
      </c>
      <c r="B12" s="3"/>
      <c r="C12" s="64" t="s">
        <v>664</v>
      </c>
      <c r="D12" s="41" t="s">
        <v>362</v>
      </c>
      <c r="E12" s="94">
        <f>VLOOKUP(C12,'Короткий прайс'!A:B,2,0)</f>
        <v>32</v>
      </c>
      <c r="F12" s="46">
        <f t="shared" si="0"/>
        <v>416000</v>
      </c>
      <c r="G12" s="47"/>
      <c r="H12" s="48">
        <f t="shared" si="1"/>
        <v>0</v>
      </c>
      <c r="I12" s="46">
        <f t="shared" si="2"/>
        <v>0</v>
      </c>
      <c r="J12"/>
    </row>
    <row r="13" spans="1:10" ht="80.5" customHeight="1">
      <c r="A13" s="3">
        <v>314300104</v>
      </c>
      <c r="B13" s="3"/>
      <c r="C13" s="64" t="s">
        <v>665</v>
      </c>
      <c r="D13" s="42" t="s">
        <v>404</v>
      </c>
      <c r="E13" s="94">
        <f>VLOOKUP(C13,'Короткий прайс'!A:B,2,0)</f>
        <v>16</v>
      </c>
      <c r="F13" s="46">
        <f t="shared" si="0"/>
        <v>208000</v>
      </c>
      <c r="G13" s="47"/>
      <c r="H13" s="48">
        <f t="shared" si="1"/>
        <v>0</v>
      </c>
      <c r="I13" s="46">
        <f t="shared" si="2"/>
        <v>0</v>
      </c>
      <c r="J13"/>
    </row>
    <row r="14" spans="1:10" ht="80.25" customHeight="1">
      <c r="A14" s="3">
        <v>314300093</v>
      </c>
      <c r="B14" s="3"/>
      <c r="C14" s="64" t="s">
        <v>988</v>
      </c>
      <c r="D14" s="41" t="s">
        <v>364</v>
      </c>
      <c r="E14" s="94">
        <f>VLOOKUP(C14,'Короткий прайс'!A:B,2,0)</f>
        <v>76</v>
      </c>
      <c r="F14" s="46">
        <f t="shared" si="0"/>
        <v>988000</v>
      </c>
      <c r="G14" s="47"/>
      <c r="H14" s="48">
        <f t="shared" si="1"/>
        <v>0</v>
      </c>
      <c r="I14" s="46">
        <f t="shared" si="2"/>
        <v>0</v>
      </c>
      <c r="J14"/>
    </row>
    <row r="15" spans="1:10" ht="80.5" customHeight="1">
      <c r="A15" s="3">
        <v>314300136</v>
      </c>
      <c r="B15" s="3"/>
      <c r="C15" s="64" t="s">
        <v>987</v>
      </c>
      <c r="D15" s="41" t="s">
        <v>365</v>
      </c>
      <c r="E15" s="94">
        <f>VLOOKUP(C15,'Короткий прайс'!A:B,2,0)</f>
        <v>90</v>
      </c>
      <c r="F15" s="46">
        <f t="shared" si="0"/>
        <v>1170000</v>
      </c>
      <c r="G15" s="47"/>
      <c r="H15" s="48">
        <f t="shared" si="1"/>
        <v>0</v>
      </c>
      <c r="I15" s="46">
        <f t="shared" si="2"/>
        <v>0</v>
      </c>
      <c r="J15"/>
    </row>
    <row r="16" spans="1:10" ht="80.5" customHeight="1">
      <c r="A16" s="3">
        <v>314300132</v>
      </c>
      <c r="B16" s="3"/>
      <c r="C16" s="64" t="s">
        <v>986</v>
      </c>
      <c r="D16" s="41" t="s">
        <v>366</v>
      </c>
      <c r="E16" s="94">
        <f>VLOOKUP(C16,'Короткий прайс'!A:B,2,0)</f>
        <v>49</v>
      </c>
      <c r="F16" s="46">
        <f t="shared" si="0"/>
        <v>637000</v>
      </c>
      <c r="G16" s="47"/>
      <c r="H16" s="48">
        <f t="shared" si="1"/>
        <v>0</v>
      </c>
      <c r="I16" s="46">
        <f t="shared" si="2"/>
        <v>0</v>
      </c>
      <c r="J16"/>
    </row>
    <row r="17" spans="1:10" ht="80.5" customHeight="1">
      <c r="A17" s="3">
        <v>314300100</v>
      </c>
      <c r="B17" s="3"/>
      <c r="C17" s="64" t="s">
        <v>992</v>
      </c>
      <c r="D17" s="41" t="s">
        <v>405</v>
      </c>
      <c r="E17" s="94">
        <f>VLOOKUP(C17,'Короткий прайс'!A:B,2,0)</f>
        <v>32</v>
      </c>
      <c r="F17" s="46">
        <f t="shared" si="0"/>
        <v>416000</v>
      </c>
      <c r="G17" s="47"/>
      <c r="H17" s="48">
        <f t="shared" si="1"/>
        <v>0</v>
      </c>
      <c r="I17" s="46">
        <f t="shared" si="2"/>
        <v>0</v>
      </c>
      <c r="J17"/>
    </row>
    <row r="18" spans="1:10" ht="80.5" customHeight="1">
      <c r="A18" s="3">
        <v>314300176</v>
      </c>
      <c r="B18" s="3"/>
      <c r="C18" s="64" t="s">
        <v>666</v>
      </c>
      <c r="D18" s="41" t="s">
        <v>367</v>
      </c>
      <c r="E18" s="94">
        <f>VLOOKUP(C18,'Короткий прайс'!A:B,2,0)</f>
        <v>37</v>
      </c>
      <c r="F18" s="46">
        <f t="shared" si="0"/>
        <v>481000</v>
      </c>
      <c r="G18" s="47"/>
      <c r="H18" s="48">
        <f t="shared" si="1"/>
        <v>0</v>
      </c>
      <c r="I18" s="46">
        <f t="shared" si="2"/>
        <v>0</v>
      </c>
      <c r="J18"/>
    </row>
    <row r="19" spans="1:10" ht="80.5" customHeight="1">
      <c r="A19" s="3">
        <v>314300163</v>
      </c>
      <c r="B19" s="3"/>
      <c r="C19" s="64" t="s">
        <v>667</v>
      </c>
      <c r="D19" s="41" t="s">
        <v>368</v>
      </c>
      <c r="E19" s="94">
        <f>VLOOKUP(C19,'Короткий прайс'!A:B,2,0)</f>
        <v>34</v>
      </c>
      <c r="F19" s="46">
        <f t="shared" si="0"/>
        <v>442000</v>
      </c>
      <c r="G19" s="47"/>
      <c r="H19" s="48">
        <f t="shared" si="1"/>
        <v>0</v>
      </c>
      <c r="I19" s="46">
        <f t="shared" si="2"/>
        <v>0</v>
      </c>
      <c r="J19"/>
    </row>
    <row r="20" spans="1:10" ht="80.5" customHeight="1">
      <c r="A20" s="3">
        <v>314300114</v>
      </c>
      <c r="B20" s="3"/>
      <c r="C20" s="64" t="s">
        <v>990</v>
      </c>
      <c r="D20" s="41" t="s">
        <v>369</v>
      </c>
      <c r="E20" s="94">
        <f>VLOOKUP(C20,'Короткий прайс'!A:B,2,0)</f>
        <v>34</v>
      </c>
      <c r="F20" s="46">
        <f t="shared" si="0"/>
        <v>442000</v>
      </c>
      <c r="G20" s="47"/>
      <c r="H20" s="48">
        <f t="shared" si="1"/>
        <v>0</v>
      </c>
      <c r="I20" s="46">
        <f t="shared" si="2"/>
        <v>0</v>
      </c>
      <c r="J20"/>
    </row>
    <row r="21" spans="1:10" ht="80.5" customHeight="1">
      <c r="A21" s="3">
        <v>302401705</v>
      </c>
      <c r="B21" s="3"/>
      <c r="C21" s="64" t="s">
        <v>668</v>
      </c>
      <c r="D21" s="41" t="s">
        <v>548</v>
      </c>
      <c r="E21" s="94">
        <f>VLOOKUP(C21,'Короткий прайс'!A:B,2,0)</f>
        <v>47</v>
      </c>
      <c r="F21" s="46">
        <f t="shared" si="0"/>
        <v>611000</v>
      </c>
      <c r="G21" s="47"/>
      <c r="H21" s="48">
        <f t="shared" si="1"/>
        <v>0</v>
      </c>
      <c r="I21" s="46">
        <f t="shared" si="2"/>
        <v>0</v>
      </c>
      <c r="J21"/>
    </row>
    <row r="22" spans="1:10" ht="80.5" customHeight="1">
      <c r="A22" s="3">
        <v>302402028</v>
      </c>
      <c r="B22" s="3"/>
      <c r="C22" s="64" t="s">
        <v>669</v>
      </c>
      <c r="D22" s="41" t="s">
        <v>370</v>
      </c>
      <c r="E22" s="94">
        <f>VLOOKUP(C22,'Короткий прайс'!A:B,2,0)</f>
        <v>160</v>
      </c>
      <c r="F22" s="46">
        <f t="shared" si="0"/>
        <v>2080000</v>
      </c>
      <c r="G22" s="47"/>
      <c r="H22" s="48">
        <f t="shared" si="1"/>
        <v>0</v>
      </c>
      <c r="I22" s="46">
        <f t="shared" si="2"/>
        <v>0</v>
      </c>
      <c r="J22"/>
    </row>
    <row r="23" spans="1:10" ht="125">
      <c r="A23" s="3"/>
      <c r="B23" s="3"/>
      <c r="C23" s="64" t="s">
        <v>1261</v>
      </c>
      <c r="D23" s="41" t="s">
        <v>1269</v>
      </c>
      <c r="E23" s="94">
        <f>VLOOKUP(C23,'Короткий прайс'!A:B,2,0)</f>
        <v>42</v>
      </c>
      <c r="F23" s="46">
        <f t="shared" si="0"/>
        <v>546000</v>
      </c>
      <c r="G23" s="47"/>
      <c r="H23" s="48">
        <f t="shared" ref="H23" si="3">G23*E23</f>
        <v>0</v>
      </c>
      <c r="I23" s="46">
        <f t="shared" ref="I23" si="4">G23*F23</f>
        <v>0</v>
      </c>
      <c r="J23"/>
    </row>
    <row r="24" spans="1:10" ht="80.5" customHeight="1">
      <c r="A24" s="3">
        <v>302401700</v>
      </c>
      <c r="B24" s="3"/>
      <c r="C24" s="64" t="s">
        <v>670</v>
      </c>
      <c r="D24" s="41" t="s">
        <v>549</v>
      </c>
      <c r="E24" s="94">
        <f>VLOOKUP(C24,'Короткий прайс'!A:B,2,0)</f>
        <v>82</v>
      </c>
      <c r="F24" s="46">
        <f t="shared" si="0"/>
        <v>1066000</v>
      </c>
      <c r="G24" s="47"/>
      <c r="H24" s="48">
        <f t="shared" si="1"/>
        <v>0</v>
      </c>
      <c r="I24" s="46">
        <f t="shared" si="2"/>
        <v>0</v>
      </c>
      <c r="J24"/>
    </row>
    <row r="25" spans="1:10" ht="80.5" customHeight="1">
      <c r="A25" s="3">
        <v>302401727</v>
      </c>
      <c r="B25" s="3"/>
      <c r="C25" s="64" t="s">
        <v>671</v>
      </c>
      <c r="D25" s="41" t="s">
        <v>550</v>
      </c>
      <c r="E25" s="94">
        <f>VLOOKUP(C25,'Короткий прайс'!A:B,2,0)</f>
        <v>64</v>
      </c>
      <c r="F25" s="46">
        <f t="shared" si="0"/>
        <v>832000</v>
      </c>
      <c r="G25" s="47"/>
      <c r="H25" s="48">
        <f t="shared" si="1"/>
        <v>0</v>
      </c>
      <c r="I25" s="46">
        <f t="shared" si="2"/>
        <v>0</v>
      </c>
      <c r="J25"/>
    </row>
    <row r="26" spans="1:10" ht="80.5" customHeight="1">
      <c r="A26" s="3">
        <v>302401749</v>
      </c>
      <c r="B26" s="3"/>
      <c r="C26" s="64" t="s">
        <v>672</v>
      </c>
      <c r="D26" s="41" t="s">
        <v>551</v>
      </c>
      <c r="E26" s="94">
        <f>VLOOKUP(C26,'Короткий прайс'!A:B,2,0)</f>
        <v>67</v>
      </c>
      <c r="F26" s="46">
        <f t="shared" si="0"/>
        <v>871000</v>
      </c>
      <c r="G26" s="47"/>
      <c r="H26" s="48">
        <f t="shared" si="1"/>
        <v>0</v>
      </c>
      <c r="I26" s="46">
        <f t="shared" si="2"/>
        <v>0</v>
      </c>
      <c r="J26"/>
    </row>
    <row r="27" spans="1:10" ht="80.5" customHeight="1">
      <c r="A27" s="3">
        <v>302401724</v>
      </c>
      <c r="B27" s="3"/>
      <c r="C27" s="64" t="s">
        <v>673</v>
      </c>
      <c r="D27" s="41" t="s">
        <v>552</v>
      </c>
      <c r="E27" s="94">
        <f>VLOOKUP(C27,'Короткий прайс'!A:B,2,0)</f>
        <v>109</v>
      </c>
      <c r="F27" s="46">
        <f t="shared" si="0"/>
        <v>1417000</v>
      </c>
      <c r="G27" s="47"/>
      <c r="H27" s="48">
        <f t="shared" si="1"/>
        <v>0</v>
      </c>
      <c r="I27" s="46">
        <f t="shared" si="2"/>
        <v>0</v>
      </c>
      <c r="J27"/>
    </row>
    <row r="28" spans="1:10" ht="80.5" customHeight="1">
      <c r="A28" s="3">
        <v>314500018</v>
      </c>
      <c r="B28" s="3"/>
      <c r="C28" s="64" t="s">
        <v>674</v>
      </c>
      <c r="D28" s="41" t="s">
        <v>371</v>
      </c>
      <c r="E28" s="94">
        <f>VLOOKUP(C28,'Короткий прайс'!A:B,2,0)</f>
        <v>2.5</v>
      </c>
      <c r="F28" s="46">
        <f t="shared" si="0"/>
        <v>32500</v>
      </c>
      <c r="G28" s="47"/>
      <c r="H28" s="48">
        <f t="shared" si="1"/>
        <v>0</v>
      </c>
      <c r="I28" s="46">
        <f t="shared" si="2"/>
        <v>0</v>
      </c>
      <c r="J28"/>
    </row>
    <row r="29" spans="1:10" ht="80.5" customHeight="1">
      <c r="A29" s="3">
        <v>302401729</v>
      </c>
      <c r="B29" s="3"/>
      <c r="C29" s="64" t="s">
        <v>678</v>
      </c>
      <c r="D29" s="41" t="s">
        <v>547</v>
      </c>
      <c r="E29" s="94">
        <f>VLOOKUP(C29,'Короткий прайс'!A:B,2,0)</f>
        <v>175</v>
      </c>
      <c r="F29" s="46">
        <f t="shared" si="0"/>
        <v>2275000</v>
      </c>
      <c r="G29" s="47"/>
      <c r="H29" s="48">
        <f t="shared" si="1"/>
        <v>0</v>
      </c>
      <c r="I29" s="46">
        <f t="shared" si="2"/>
        <v>0</v>
      </c>
      <c r="J29"/>
    </row>
    <row r="30" spans="1:10" ht="80.5" customHeight="1">
      <c r="A30" s="3">
        <v>302401703</v>
      </c>
      <c r="B30" s="3"/>
      <c r="C30" s="64" t="s">
        <v>675</v>
      </c>
      <c r="D30" s="41" t="s">
        <v>553</v>
      </c>
      <c r="E30" s="94">
        <f>VLOOKUP(C30,'Короткий прайс'!A:B,2,0)</f>
        <v>108</v>
      </c>
      <c r="F30" s="46">
        <f t="shared" si="0"/>
        <v>1404000</v>
      </c>
      <c r="G30" s="47"/>
      <c r="H30" s="48">
        <f t="shared" si="1"/>
        <v>0</v>
      </c>
      <c r="I30" s="46">
        <f t="shared" si="2"/>
        <v>0</v>
      </c>
      <c r="J30"/>
    </row>
    <row r="31" spans="1:10" ht="80.5" customHeight="1">
      <c r="A31" s="3">
        <v>302401775</v>
      </c>
      <c r="B31" s="3"/>
      <c r="C31" s="64" t="s">
        <v>676</v>
      </c>
      <c r="D31" s="41" t="s">
        <v>554</v>
      </c>
      <c r="E31" s="94">
        <f>VLOOKUP(C31,'Короткий прайс'!A:B,2,0)</f>
        <v>238</v>
      </c>
      <c r="F31" s="46">
        <f t="shared" si="0"/>
        <v>3094000</v>
      </c>
      <c r="G31" s="47"/>
      <c r="H31" s="48">
        <f t="shared" si="1"/>
        <v>0</v>
      </c>
      <c r="I31" s="46">
        <f t="shared" si="2"/>
        <v>0</v>
      </c>
      <c r="J31"/>
    </row>
    <row r="32" spans="1:10" ht="80.5" customHeight="1">
      <c r="A32" s="3">
        <v>302401704</v>
      </c>
      <c r="B32" s="3"/>
      <c r="C32" s="64" t="s">
        <v>677</v>
      </c>
      <c r="D32" s="41" t="s">
        <v>555</v>
      </c>
      <c r="E32" s="94">
        <f>VLOOKUP(C32,'Короткий прайс'!A:B,2,0)</f>
        <v>160</v>
      </c>
      <c r="F32" s="46">
        <f t="shared" si="0"/>
        <v>2080000</v>
      </c>
      <c r="G32" s="47"/>
      <c r="H32" s="48">
        <f t="shared" si="1"/>
        <v>0</v>
      </c>
      <c r="I32" s="46">
        <f t="shared" si="2"/>
        <v>0</v>
      </c>
      <c r="J32"/>
    </row>
    <row r="33" spans="1:10" ht="80.5" customHeight="1">
      <c r="A33" s="3"/>
      <c r="B33" s="3"/>
      <c r="C33" s="64" t="s">
        <v>1077</v>
      </c>
      <c r="D33" s="41" t="s">
        <v>1090</v>
      </c>
      <c r="E33" s="94">
        <f>VLOOKUP(C33,'Короткий прайс'!A:B,2,0)</f>
        <v>5.5</v>
      </c>
      <c r="F33" s="46">
        <f t="shared" si="0"/>
        <v>71500</v>
      </c>
      <c r="G33" s="47"/>
      <c r="H33" s="48">
        <f t="shared" ref="H33:H34" si="5">G33*E33</f>
        <v>0</v>
      </c>
      <c r="I33" s="46">
        <f t="shared" ref="I33:I34" si="6">G33*F33</f>
        <v>0</v>
      </c>
      <c r="J33"/>
    </row>
    <row r="34" spans="1:10" ht="80.5" customHeight="1">
      <c r="A34" s="3"/>
      <c r="B34" s="3"/>
      <c r="C34" s="64" t="s">
        <v>1078</v>
      </c>
      <c r="D34" s="41" t="s">
        <v>1091</v>
      </c>
      <c r="E34" s="94">
        <f>VLOOKUP(C34,'Короткий прайс'!A:B,2,0)</f>
        <v>2</v>
      </c>
      <c r="F34" s="46">
        <f t="shared" si="0"/>
        <v>26000</v>
      </c>
      <c r="G34" s="47"/>
      <c r="H34" s="48">
        <f t="shared" si="5"/>
        <v>0</v>
      </c>
      <c r="I34" s="46">
        <f t="shared" si="6"/>
        <v>0</v>
      </c>
      <c r="J34"/>
    </row>
    <row r="35" spans="1:10" ht="50">
      <c r="A35" s="3"/>
      <c r="B35" s="3"/>
      <c r="C35" s="64" t="s">
        <v>1130</v>
      </c>
      <c r="D35" s="41" t="s">
        <v>1131</v>
      </c>
      <c r="E35" s="94">
        <f>VLOOKUP(C35,'Короткий прайс'!A:B,2,0)</f>
        <v>9</v>
      </c>
      <c r="F35" s="46">
        <f t="shared" si="0"/>
        <v>117000</v>
      </c>
      <c r="G35" s="47"/>
      <c r="H35" s="48">
        <f t="shared" ref="H35" si="7">G35*E35</f>
        <v>0</v>
      </c>
      <c r="I35" s="46">
        <f t="shared" ref="I35" si="8">G35*F35</f>
        <v>0</v>
      </c>
      <c r="J35"/>
    </row>
  </sheetData>
  <phoneticPr fontId="28" type="noConversion"/>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J17"/>
  <sheetViews>
    <sheetView topLeftCell="A15" zoomScale="70" zoomScaleNormal="70" workbookViewId="0">
      <selection activeCell="E5" sqref="E5"/>
    </sheetView>
  </sheetViews>
  <sheetFormatPr defaultColWidth="9" defaultRowHeight="15"/>
  <cols>
    <col min="1" max="1" width="16" style="1" customWidth="1"/>
    <col min="2" max="2" width="20.26953125" style="1" customWidth="1"/>
    <col min="3" max="3" width="80.453125" style="53" bestFit="1" customWidth="1"/>
    <col min="4" max="4" width="59.7265625" style="14" customWidth="1"/>
    <col min="5" max="5" width="18" style="72" customWidth="1"/>
    <col min="6" max="6" width="32" style="53" customWidth="1"/>
    <col min="7" max="7" width="17.453125" style="53" customWidth="1"/>
    <col min="8" max="8" width="20.26953125" style="53" customWidth="1"/>
    <col min="9" max="9" width="20.7265625" style="53" customWidth="1"/>
    <col min="10" max="16384" width="9" style="1"/>
  </cols>
  <sheetData>
    <row r="1" spans="1:10">
      <c r="A1" s="4" t="s">
        <v>0</v>
      </c>
      <c r="B1" s="4" t="s">
        <v>24</v>
      </c>
      <c r="C1" s="51" t="s">
        <v>1</v>
      </c>
      <c r="D1" s="13" t="s">
        <v>2</v>
      </c>
      <c r="E1" s="51" t="s">
        <v>3</v>
      </c>
      <c r="F1" s="51" t="s">
        <v>4</v>
      </c>
      <c r="G1" s="51" t="s">
        <v>5</v>
      </c>
      <c r="H1" s="51" t="s">
        <v>6</v>
      </c>
      <c r="I1" s="51" t="s">
        <v>7</v>
      </c>
      <c r="J1" s="31">
        <v>13000</v>
      </c>
    </row>
    <row r="2" spans="1:10" ht="62.5">
      <c r="A2" s="3" t="s">
        <v>805</v>
      </c>
      <c r="B2" s="3"/>
      <c r="C2" s="64" t="s">
        <v>795</v>
      </c>
      <c r="D2" s="41" t="s">
        <v>814</v>
      </c>
      <c r="E2" s="94">
        <f>VLOOKUP(C2,'Короткий прайс'!A:B,2,0)</f>
        <v>465</v>
      </c>
      <c r="F2" s="46">
        <f>ROUNDUP(E2*$J$1,0)</f>
        <v>6045000</v>
      </c>
      <c r="G2" s="55"/>
      <c r="H2" s="48">
        <f>G2*E2</f>
        <v>0</v>
      </c>
      <c r="I2" s="46">
        <f>G2*F2</f>
        <v>0</v>
      </c>
      <c r="J2"/>
    </row>
    <row r="3" spans="1:10" ht="102.65" customHeight="1">
      <c r="A3" s="3"/>
      <c r="B3" s="3"/>
      <c r="C3" s="64" t="s">
        <v>962</v>
      </c>
      <c r="D3" s="64" t="s">
        <v>962</v>
      </c>
      <c r="E3" s="94">
        <f>VLOOKUP(C3,'Короткий прайс'!A:B,2,0)</f>
        <v>360</v>
      </c>
      <c r="F3" s="46">
        <f t="shared" ref="F3:F17" si="0">ROUNDUP(E3*$J$1,0)</f>
        <v>4680000</v>
      </c>
      <c r="G3" s="47"/>
      <c r="H3" s="48">
        <f t="shared" ref="H3" si="1">G3*E3</f>
        <v>0</v>
      </c>
      <c r="I3" s="46">
        <f t="shared" ref="I3" si="2">G3*F3</f>
        <v>0</v>
      </c>
      <c r="J3"/>
    </row>
    <row r="4" spans="1:10" ht="100">
      <c r="A4" s="3" t="s">
        <v>806</v>
      </c>
      <c r="B4" s="3"/>
      <c r="C4" s="64" t="s">
        <v>796</v>
      </c>
      <c r="D4" s="41" t="s">
        <v>815</v>
      </c>
      <c r="E4" s="94">
        <f>VLOOKUP(C4,'Короткий прайс'!A:B,2,0)</f>
        <v>500</v>
      </c>
      <c r="F4" s="46">
        <f t="shared" si="0"/>
        <v>6500000</v>
      </c>
      <c r="G4" s="47"/>
      <c r="H4" s="48">
        <f t="shared" ref="H4:H12" si="3">G4*E4</f>
        <v>0</v>
      </c>
      <c r="I4" s="46">
        <f t="shared" ref="I4:I12" si="4">G4*F4</f>
        <v>0</v>
      </c>
      <c r="J4"/>
    </row>
    <row r="5" spans="1:10" ht="78" customHeight="1">
      <c r="A5" s="3" t="s">
        <v>807</v>
      </c>
      <c r="B5" s="3"/>
      <c r="C5" s="64" t="s">
        <v>797</v>
      </c>
      <c r="D5" s="41" t="s">
        <v>816</v>
      </c>
      <c r="E5" s="94">
        <f>VLOOKUP(C5,'Короткий прайс'!A:B,2,0)</f>
        <v>1470</v>
      </c>
      <c r="F5" s="46">
        <f t="shared" si="0"/>
        <v>19110000</v>
      </c>
      <c r="G5" s="47"/>
      <c r="H5" s="48">
        <f t="shared" si="3"/>
        <v>0</v>
      </c>
      <c r="I5" s="46">
        <f t="shared" si="4"/>
        <v>0</v>
      </c>
      <c r="J5"/>
    </row>
    <row r="6" spans="1:10" ht="62.5">
      <c r="A6" s="3" t="s">
        <v>808</v>
      </c>
      <c r="B6" s="3"/>
      <c r="C6" s="64" t="s">
        <v>798</v>
      </c>
      <c r="D6" s="41" t="s">
        <v>816</v>
      </c>
      <c r="E6" s="94">
        <f>VLOOKUP(C6,'Короткий прайс'!A:B,2,0)</f>
        <v>1100</v>
      </c>
      <c r="F6" s="46">
        <f t="shared" si="0"/>
        <v>14300000</v>
      </c>
      <c r="G6" s="47"/>
      <c r="H6" s="48">
        <f t="shared" si="3"/>
        <v>0</v>
      </c>
      <c r="I6" s="46">
        <f t="shared" si="4"/>
        <v>0</v>
      </c>
      <c r="J6"/>
    </row>
    <row r="7" spans="1:10" ht="87.5">
      <c r="A7" s="3" t="s">
        <v>809</v>
      </c>
      <c r="B7" s="3"/>
      <c r="C7" s="64" t="s">
        <v>799</v>
      </c>
      <c r="D7" s="41" t="s">
        <v>817</v>
      </c>
      <c r="E7" s="94">
        <f>VLOOKUP(C7,'Короткий прайс'!A:B,2,0)</f>
        <v>450</v>
      </c>
      <c r="F7" s="46">
        <f t="shared" si="0"/>
        <v>5850000</v>
      </c>
      <c r="G7" s="47"/>
      <c r="H7" s="48">
        <f t="shared" si="3"/>
        <v>0</v>
      </c>
      <c r="I7" s="46">
        <f t="shared" si="4"/>
        <v>0</v>
      </c>
      <c r="J7"/>
    </row>
    <row r="8" spans="1:10" ht="75">
      <c r="A8" s="3" t="s">
        <v>810</v>
      </c>
      <c r="B8" s="3"/>
      <c r="C8" s="64" t="s">
        <v>800</v>
      </c>
      <c r="D8" s="41" t="s">
        <v>818</v>
      </c>
      <c r="E8" s="94">
        <f>VLOOKUP(C8,'Короткий прайс'!A:B,2,0)</f>
        <v>380</v>
      </c>
      <c r="F8" s="46">
        <f t="shared" si="0"/>
        <v>4940000</v>
      </c>
      <c r="G8" s="47"/>
      <c r="H8" s="48">
        <f t="shared" si="3"/>
        <v>0</v>
      </c>
      <c r="I8" s="46">
        <f t="shared" si="4"/>
        <v>0</v>
      </c>
      <c r="J8"/>
    </row>
    <row r="9" spans="1:10" ht="75">
      <c r="A9" s="3" t="s">
        <v>810</v>
      </c>
      <c r="B9" s="3"/>
      <c r="C9" s="64" t="s">
        <v>801</v>
      </c>
      <c r="D9" s="41" t="s">
        <v>818</v>
      </c>
      <c r="E9" s="94">
        <f>VLOOKUP(C9,'Короткий прайс'!A:B,2,0)</f>
        <v>380</v>
      </c>
      <c r="F9" s="46">
        <f t="shared" si="0"/>
        <v>4940000</v>
      </c>
      <c r="G9" s="47"/>
      <c r="H9" s="48">
        <f t="shared" si="3"/>
        <v>0</v>
      </c>
      <c r="I9" s="46">
        <f t="shared" si="4"/>
        <v>0</v>
      </c>
      <c r="J9"/>
    </row>
    <row r="10" spans="1:10" ht="125">
      <c r="A10" s="3" t="s">
        <v>811</v>
      </c>
      <c r="B10" s="3"/>
      <c r="C10" s="64" t="s">
        <v>802</v>
      </c>
      <c r="D10" s="41" t="s">
        <v>819</v>
      </c>
      <c r="E10" s="94">
        <f>VLOOKUP(C10,'Короткий прайс'!A:B,2,0)</f>
        <v>470</v>
      </c>
      <c r="F10" s="46">
        <f t="shared" si="0"/>
        <v>6110000</v>
      </c>
      <c r="G10" s="47"/>
      <c r="H10" s="48">
        <f t="shared" si="3"/>
        <v>0</v>
      </c>
      <c r="I10" s="46">
        <f t="shared" si="4"/>
        <v>0</v>
      </c>
      <c r="J10"/>
    </row>
    <row r="11" spans="1:10" ht="162.5">
      <c r="A11" s="3" t="s">
        <v>812</v>
      </c>
      <c r="B11" s="3"/>
      <c r="C11" s="64" t="s">
        <v>803</v>
      </c>
      <c r="D11" s="41" t="s">
        <v>821</v>
      </c>
      <c r="E11" s="94">
        <f>VLOOKUP(C11,'Короткий прайс'!A:B,2,0)</f>
        <v>26</v>
      </c>
      <c r="F11" s="46">
        <f t="shared" si="0"/>
        <v>338000</v>
      </c>
      <c r="G11" s="47"/>
      <c r="H11" s="48">
        <f t="shared" si="3"/>
        <v>0</v>
      </c>
      <c r="I11" s="46">
        <f t="shared" si="4"/>
        <v>0</v>
      </c>
      <c r="J11"/>
    </row>
    <row r="12" spans="1:10" ht="175">
      <c r="A12" s="3" t="s">
        <v>813</v>
      </c>
      <c r="B12" s="3"/>
      <c r="C12" s="64" t="s">
        <v>804</v>
      </c>
      <c r="D12" s="41" t="s">
        <v>820</v>
      </c>
      <c r="E12" s="94">
        <f>VLOOKUP(C12,'Короткий прайс'!A:B,2,0)</f>
        <v>33</v>
      </c>
      <c r="F12" s="46">
        <f t="shared" si="0"/>
        <v>429000</v>
      </c>
      <c r="G12" s="47"/>
      <c r="H12" s="48">
        <f t="shared" si="3"/>
        <v>0</v>
      </c>
      <c r="I12" s="46">
        <f t="shared" si="4"/>
        <v>0</v>
      </c>
      <c r="J12"/>
    </row>
    <row r="13" spans="1:10" ht="78" customHeight="1">
      <c r="A13" s="3"/>
      <c r="B13" s="7"/>
      <c r="C13" s="103" t="s">
        <v>1151</v>
      </c>
      <c r="D13" s="11" t="s">
        <v>1178</v>
      </c>
      <c r="E13" s="94">
        <f>VLOOKUP(C13,'Короткий прайс'!A:B,2,0)</f>
        <v>31</v>
      </c>
      <c r="F13" s="46">
        <f t="shared" si="0"/>
        <v>403000</v>
      </c>
      <c r="G13" s="47"/>
      <c r="H13" s="48">
        <f t="shared" ref="H13:H17" si="5">G13*E13</f>
        <v>0</v>
      </c>
      <c r="I13" s="46">
        <f t="shared" ref="I13:I17" si="6">G13*F13</f>
        <v>0</v>
      </c>
      <c r="J13"/>
    </row>
    <row r="14" spans="1:10" ht="102" customHeight="1">
      <c r="A14" s="3"/>
      <c r="B14" s="7"/>
      <c r="C14" s="103" t="s">
        <v>1152</v>
      </c>
      <c r="D14" s="11" t="s">
        <v>1179</v>
      </c>
      <c r="E14" s="94">
        <f>VLOOKUP(C14,'Короткий прайс'!A:B,2,0)</f>
        <v>150</v>
      </c>
      <c r="F14" s="46">
        <f t="shared" si="0"/>
        <v>1950000</v>
      </c>
      <c r="G14" s="47"/>
      <c r="H14" s="48">
        <f t="shared" si="5"/>
        <v>0</v>
      </c>
      <c r="I14" s="46">
        <f t="shared" si="6"/>
        <v>0</v>
      </c>
      <c r="J14"/>
    </row>
    <row r="15" spans="1:10" ht="230">
      <c r="A15" s="3"/>
      <c r="B15" s="7"/>
      <c r="C15" s="103" t="s">
        <v>1148</v>
      </c>
      <c r="D15" s="11" t="s">
        <v>1180</v>
      </c>
      <c r="E15" s="94">
        <f>VLOOKUP(C15,'Короткий прайс'!A:B,2,0)</f>
        <v>390</v>
      </c>
      <c r="F15" s="46">
        <f t="shared" si="0"/>
        <v>5070000</v>
      </c>
      <c r="G15" s="47"/>
      <c r="H15" s="48">
        <f t="shared" si="5"/>
        <v>0</v>
      </c>
      <c r="I15" s="46">
        <f t="shared" si="6"/>
        <v>0</v>
      </c>
      <c r="J15"/>
    </row>
    <row r="16" spans="1:10" ht="80.5">
      <c r="A16" s="3"/>
      <c r="B16" s="7"/>
      <c r="C16" s="103" t="s">
        <v>1149</v>
      </c>
      <c r="D16" s="11" t="s">
        <v>1181</v>
      </c>
      <c r="E16" s="94">
        <f>VLOOKUP(C16,'Короткий прайс'!A:B,2,0)</f>
        <v>370</v>
      </c>
      <c r="F16" s="46">
        <f t="shared" si="0"/>
        <v>4810000</v>
      </c>
      <c r="G16" s="47"/>
      <c r="H16" s="48">
        <f t="shared" si="5"/>
        <v>0</v>
      </c>
      <c r="I16" s="46">
        <f t="shared" si="6"/>
        <v>0</v>
      </c>
      <c r="J16"/>
    </row>
    <row r="17" spans="1:10" ht="103.5">
      <c r="A17" s="3"/>
      <c r="B17" s="7"/>
      <c r="C17" s="103" t="s">
        <v>1150</v>
      </c>
      <c r="D17" s="11" t="s">
        <v>1182</v>
      </c>
      <c r="E17" s="94">
        <f>VLOOKUP(C17,'Короткий прайс'!A:B,2,0)</f>
        <v>630</v>
      </c>
      <c r="F17" s="46">
        <f t="shared" si="0"/>
        <v>8190000</v>
      </c>
      <c r="G17" s="47"/>
      <c r="H17" s="48">
        <f t="shared" si="5"/>
        <v>0</v>
      </c>
      <c r="I17" s="46">
        <f t="shared" si="6"/>
        <v>0</v>
      </c>
      <c r="J17"/>
    </row>
  </sheetData>
  <phoneticPr fontId="28" type="noConversion"/>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D5321-BCA7-420B-86BC-98533AC57FD5}">
  <sheetPr>
    <tabColor rgb="FF00B0F0"/>
  </sheetPr>
  <dimension ref="A1:J14"/>
  <sheetViews>
    <sheetView topLeftCell="A8" workbookViewId="0">
      <selection activeCell="D12" sqref="D12"/>
    </sheetView>
  </sheetViews>
  <sheetFormatPr defaultRowHeight="14.5"/>
  <cols>
    <col min="1" max="1" width="12.26953125" bestFit="1" customWidth="1"/>
    <col min="2" max="2" width="17.81640625" bestFit="1" customWidth="1"/>
    <col min="3" max="3" width="47.453125" bestFit="1" customWidth="1"/>
    <col min="4" max="4" width="68.54296875" customWidth="1"/>
    <col min="5" max="5" width="19.54296875" customWidth="1"/>
    <col min="6" max="6" width="24.7265625" bestFit="1" customWidth="1"/>
    <col min="7" max="9" width="19.54296875" customWidth="1"/>
  </cols>
  <sheetData>
    <row r="1" spans="1:10" ht="15">
      <c r="A1" s="4" t="s">
        <v>0</v>
      </c>
      <c r="B1" s="4" t="s">
        <v>24</v>
      </c>
      <c r="C1" s="51" t="s">
        <v>1</v>
      </c>
      <c r="D1" s="13" t="s">
        <v>2</v>
      </c>
      <c r="E1" s="51" t="s">
        <v>3</v>
      </c>
      <c r="F1" s="51" t="s">
        <v>4</v>
      </c>
      <c r="G1" s="51" t="s">
        <v>5</v>
      </c>
      <c r="H1" s="51" t="s">
        <v>6</v>
      </c>
      <c r="I1" s="51" t="s">
        <v>7</v>
      </c>
      <c r="J1">
        <v>13000</v>
      </c>
    </row>
    <row r="2" spans="1:10" ht="150">
      <c r="A2" s="3"/>
      <c r="B2" s="7"/>
      <c r="C2" s="64" t="s">
        <v>1534</v>
      </c>
      <c r="D2" s="119" t="s">
        <v>1543</v>
      </c>
      <c r="E2" s="94">
        <f>VLOOKUP(C2,'Короткий прайс'!A:B,2,0)</f>
        <v>75</v>
      </c>
      <c r="F2" s="46">
        <f>ROUNDUP(E2*$J$1,0)</f>
        <v>975000</v>
      </c>
      <c r="G2" s="55"/>
      <c r="H2" s="48">
        <f>G2*E2</f>
        <v>0</v>
      </c>
      <c r="I2" s="46">
        <f>G2*F2</f>
        <v>0</v>
      </c>
    </row>
    <row r="3" spans="1:10" ht="150">
      <c r="A3" s="3"/>
      <c r="B3" s="7"/>
      <c r="C3" s="64" t="s">
        <v>1535</v>
      </c>
      <c r="D3" s="119" t="s">
        <v>1544</v>
      </c>
      <c r="E3" s="94">
        <f>VLOOKUP(C3,'Короткий прайс'!A:B,2,0)</f>
        <v>50</v>
      </c>
      <c r="F3" s="46">
        <f t="shared" ref="F3:F4" si="0">ROUNDUP(E3*$J$1,0)</f>
        <v>650000</v>
      </c>
      <c r="G3" s="55"/>
      <c r="H3" s="48">
        <f t="shared" ref="H3:H4" si="1">G3*E3</f>
        <v>0</v>
      </c>
      <c r="I3" s="46">
        <f t="shared" ref="I3:I4" si="2">G3*F3</f>
        <v>0</v>
      </c>
    </row>
    <row r="4" spans="1:10" ht="187.5">
      <c r="A4" s="3"/>
      <c r="B4" s="7"/>
      <c r="C4" s="64" t="s">
        <v>1536</v>
      </c>
      <c r="D4" s="119" t="s">
        <v>1545</v>
      </c>
      <c r="E4" s="94">
        <f>VLOOKUP(C4,'Короткий прайс'!A:B,2,0)</f>
        <v>23</v>
      </c>
      <c r="F4" s="46">
        <f t="shared" si="0"/>
        <v>299000</v>
      </c>
      <c r="G4" s="55"/>
      <c r="H4" s="48">
        <f t="shared" si="1"/>
        <v>0</v>
      </c>
      <c r="I4" s="46">
        <f t="shared" si="2"/>
        <v>0</v>
      </c>
    </row>
    <row r="5" spans="1:10" ht="162.5">
      <c r="A5" s="3"/>
      <c r="B5" s="7"/>
      <c r="C5" s="64" t="s">
        <v>1537</v>
      </c>
      <c r="D5" s="119" t="s">
        <v>1546</v>
      </c>
      <c r="E5" s="94">
        <f>VLOOKUP(C5,'Короткий прайс'!A:B,2,0)</f>
        <v>130</v>
      </c>
      <c r="F5" s="46">
        <f t="shared" ref="F5:F9" si="3">ROUNDUP(E5*$J$1,0)</f>
        <v>1690000</v>
      </c>
      <c r="G5" s="55"/>
      <c r="H5" s="48">
        <f t="shared" ref="H5:H9" si="4">G5*E5</f>
        <v>0</v>
      </c>
      <c r="I5" s="46">
        <f t="shared" ref="I5:I9" si="5">G5*F5</f>
        <v>0</v>
      </c>
    </row>
    <row r="6" spans="1:10" ht="125">
      <c r="A6" s="3"/>
      <c r="B6" s="7"/>
      <c r="C6" s="64" t="s">
        <v>1538</v>
      </c>
      <c r="D6" s="119" t="s">
        <v>1547</v>
      </c>
      <c r="E6" s="94">
        <f>VLOOKUP(C6,'Короткий прайс'!A:B,2,0)</f>
        <v>100</v>
      </c>
      <c r="F6" s="46">
        <f t="shared" si="3"/>
        <v>1300000</v>
      </c>
      <c r="G6" s="55"/>
      <c r="H6" s="48">
        <f t="shared" si="4"/>
        <v>0</v>
      </c>
      <c r="I6" s="46">
        <f t="shared" si="5"/>
        <v>0</v>
      </c>
    </row>
    <row r="7" spans="1:10" ht="62.5">
      <c r="A7" s="3"/>
      <c r="B7" s="7"/>
      <c r="C7" s="64" t="s">
        <v>1539</v>
      </c>
      <c r="D7" s="119" t="s">
        <v>1548</v>
      </c>
      <c r="E7" s="94">
        <f>VLOOKUP(C7,'Короткий прайс'!A:B,2,0)</f>
        <v>25</v>
      </c>
      <c r="F7" s="46">
        <f t="shared" si="3"/>
        <v>325000</v>
      </c>
      <c r="G7" s="55"/>
      <c r="H7" s="48">
        <f t="shared" si="4"/>
        <v>0</v>
      </c>
      <c r="I7" s="46">
        <f t="shared" si="5"/>
        <v>0</v>
      </c>
    </row>
    <row r="8" spans="1:10" ht="62.5">
      <c r="A8" s="3"/>
      <c r="B8" s="7"/>
      <c r="C8" s="64" t="s">
        <v>1540</v>
      </c>
      <c r="D8" s="119" t="s">
        <v>1549</v>
      </c>
      <c r="E8" s="94">
        <f>VLOOKUP(C8,'Короткий прайс'!A:B,2,0)</f>
        <v>30</v>
      </c>
      <c r="F8" s="46">
        <f t="shared" si="3"/>
        <v>390000</v>
      </c>
      <c r="G8" s="55"/>
      <c r="H8" s="48">
        <f t="shared" si="4"/>
        <v>0</v>
      </c>
      <c r="I8" s="46">
        <f t="shared" si="5"/>
        <v>0</v>
      </c>
    </row>
    <row r="9" spans="1:10" ht="50">
      <c r="A9" s="3"/>
      <c r="B9" s="7"/>
      <c r="C9" s="64" t="s">
        <v>1541</v>
      </c>
      <c r="D9" s="119" t="s">
        <v>1550</v>
      </c>
      <c r="E9" s="94">
        <f>VLOOKUP(C9,'Короткий прайс'!A:B,2,0)</f>
        <v>70</v>
      </c>
      <c r="F9" s="46">
        <f t="shared" si="3"/>
        <v>910000</v>
      </c>
      <c r="G9" s="55"/>
      <c r="H9" s="48">
        <f t="shared" si="4"/>
        <v>0</v>
      </c>
      <c r="I9" s="46">
        <f t="shared" si="5"/>
        <v>0</v>
      </c>
    </row>
    <row r="10" spans="1:10" ht="64.5" customHeight="1">
      <c r="B10" s="10"/>
      <c r="C10" s="52" t="s">
        <v>1184</v>
      </c>
      <c r="D10" s="52" t="s">
        <v>1184</v>
      </c>
      <c r="E10" s="94">
        <f>VLOOKUP(C10,'Короткий прайс'!A:B,2,0)</f>
        <v>45</v>
      </c>
      <c r="F10" s="46">
        <f>ROUNDUP(E10*Кабель!$J$1,0)</f>
        <v>585000</v>
      </c>
      <c r="G10" s="47"/>
      <c r="H10" s="48">
        <f>G10*E10</f>
        <v>0</v>
      </c>
      <c r="I10" s="46">
        <f>G10*F10</f>
        <v>0</v>
      </c>
    </row>
    <row r="11" spans="1:10" ht="85.5" customHeight="1">
      <c r="B11" s="10"/>
      <c r="C11" s="52" t="s">
        <v>1185</v>
      </c>
      <c r="D11" s="52" t="s">
        <v>1185</v>
      </c>
      <c r="E11" s="94">
        <f>VLOOKUP(C11,'Короткий прайс'!A:B,2,0)</f>
        <v>43</v>
      </c>
      <c r="F11" s="46">
        <f>ROUNDUP(E11*Кабель!$J$1,0)</f>
        <v>559000</v>
      </c>
      <c r="G11" s="47"/>
      <c r="H11" s="48">
        <f>G11*E11</f>
        <v>0</v>
      </c>
      <c r="I11" s="46">
        <f>G11*F11</f>
        <v>0</v>
      </c>
    </row>
    <row r="12" spans="1:10" ht="45" customHeight="1">
      <c r="B12" s="10"/>
      <c r="C12" s="52" t="s">
        <v>1186</v>
      </c>
      <c r="D12" s="52" t="s">
        <v>1186</v>
      </c>
      <c r="E12" s="94">
        <f>VLOOKUP(C12,'Короткий прайс'!A:B,2,0)</f>
        <v>63</v>
      </c>
      <c r="F12" s="46">
        <f>ROUNDUP(E12*Кабель!$J$1,0)</f>
        <v>819000</v>
      </c>
      <c r="G12" s="47"/>
      <c r="H12" s="48">
        <f>G12*E12</f>
        <v>0</v>
      </c>
      <c r="I12" s="46">
        <f>G12*F12</f>
        <v>0</v>
      </c>
    </row>
    <row r="13" spans="1:10" ht="69.75" customHeight="1">
      <c r="B13" s="10"/>
      <c r="C13" s="52" t="s">
        <v>1183</v>
      </c>
      <c r="D13" s="52" t="s">
        <v>1183</v>
      </c>
      <c r="E13" s="94">
        <f>VLOOKUP(C13,'Короткий прайс'!A:B,2,0)</f>
        <v>35</v>
      </c>
      <c r="F13" s="46">
        <f>ROUNDUP(E13*Кабель!$J$1,0)</f>
        <v>455000</v>
      </c>
      <c r="G13" s="47"/>
      <c r="H13" s="48">
        <f>G13*E13</f>
        <v>0</v>
      </c>
      <c r="I13" s="46">
        <f>G13*F13</f>
        <v>0</v>
      </c>
    </row>
    <row r="14" spans="1:10" ht="69.75" customHeight="1">
      <c r="B14" s="10"/>
      <c r="C14" s="52" t="s">
        <v>1513</v>
      </c>
      <c r="D14" s="52" t="s">
        <v>1513</v>
      </c>
      <c r="E14" s="94">
        <f>VLOOKUP(C14,'Короткий прайс'!A:B,2,0)</f>
        <v>80</v>
      </c>
      <c r="F14" s="46">
        <f>ROUNDUP(E14*Кабель!$J$1,0)</f>
        <v>1040000</v>
      </c>
      <c r="G14" s="47"/>
      <c r="H14" s="48">
        <f>G14*E14</f>
        <v>0</v>
      </c>
      <c r="I14" s="46">
        <f>G14*F14</f>
        <v>0</v>
      </c>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1AFF8-A75B-4066-8754-B5958F821A9A}">
  <sheetPr>
    <tabColor rgb="FF92D050"/>
  </sheetPr>
  <dimension ref="A1:J17"/>
  <sheetViews>
    <sheetView topLeftCell="A15" zoomScale="85" zoomScaleNormal="85" workbookViewId="0">
      <selection activeCell="K6" sqref="K6"/>
    </sheetView>
  </sheetViews>
  <sheetFormatPr defaultRowHeight="14.5"/>
  <cols>
    <col min="1" max="1" width="8.26953125" customWidth="1"/>
    <col min="2" max="2" width="24.81640625" customWidth="1"/>
    <col min="3" max="3" width="54.453125" style="123" bestFit="1" customWidth="1"/>
    <col min="4" max="4" width="61.7265625" customWidth="1"/>
    <col min="5" max="5" width="15.1796875" bestFit="1" customWidth="1"/>
    <col min="6" max="6" width="26" bestFit="1" customWidth="1"/>
    <col min="7" max="7" width="10.26953125" bestFit="1" customWidth="1"/>
    <col min="8" max="8" width="15.453125" bestFit="1" customWidth="1"/>
    <col min="9" max="9" width="15.7265625" bestFit="1" customWidth="1"/>
  </cols>
  <sheetData>
    <row r="1" spans="1:10" ht="15">
      <c r="A1" s="124" t="s">
        <v>0</v>
      </c>
      <c r="B1" s="4" t="s">
        <v>24</v>
      </c>
      <c r="C1" s="69" t="s">
        <v>1</v>
      </c>
      <c r="D1" s="13" t="s">
        <v>2</v>
      </c>
      <c r="E1" s="51" t="s">
        <v>3</v>
      </c>
      <c r="F1" s="51" t="s">
        <v>4</v>
      </c>
      <c r="G1" s="51" t="s">
        <v>5</v>
      </c>
      <c r="H1" s="51" t="s">
        <v>6</v>
      </c>
      <c r="I1" s="51" t="s">
        <v>7</v>
      </c>
      <c r="J1" s="31">
        <v>13000</v>
      </c>
    </row>
    <row r="2" spans="1:10" ht="109">
      <c r="A2" s="125"/>
      <c r="B2" s="17"/>
      <c r="C2" s="49" t="s">
        <v>401</v>
      </c>
      <c r="D2" s="37" t="s">
        <v>531</v>
      </c>
      <c r="E2" s="94">
        <f>VLOOKUP(C2,'Короткий прайс'!A:B,2,0)</f>
        <v>25</v>
      </c>
      <c r="F2" s="46">
        <f>ROUNDUP(E2*$J$1,0)</f>
        <v>325000</v>
      </c>
      <c r="G2" s="55"/>
      <c r="H2" s="48">
        <f>G2*E2</f>
        <v>0</v>
      </c>
      <c r="I2" s="46">
        <f>G2*F2</f>
        <v>0</v>
      </c>
    </row>
    <row r="3" spans="1:10" ht="109">
      <c r="A3" s="125"/>
      <c r="B3" s="17"/>
      <c r="C3" s="49" t="s">
        <v>400</v>
      </c>
      <c r="D3" s="37" t="s">
        <v>532</v>
      </c>
      <c r="E3" s="94">
        <f>VLOOKUP(C3,'Короткий прайс'!A:B,2,0)</f>
        <v>80</v>
      </c>
      <c r="F3" s="46">
        <f t="shared" ref="F3:F17" si="0">ROUNDUP(E3*$J$1,0)</f>
        <v>1040000</v>
      </c>
      <c r="G3" s="47"/>
      <c r="H3" s="48">
        <f t="shared" ref="H3:H17" si="1">G3*E3</f>
        <v>0</v>
      </c>
      <c r="I3" s="46">
        <f t="shared" ref="I3:I17" si="2">G3*F3</f>
        <v>0</v>
      </c>
    </row>
    <row r="4" spans="1:10" ht="122.5">
      <c r="A4" s="125"/>
      <c r="B4" s="17"/>
      <c r="C4" s="49" t="s">
        <v>399</v>
      </c>
      <c r="D4" s="37" t="s">
        <v>533</v>
      </c>
      <c r="E4" s="94">
        <f>VLOOKUP(C4,'Короткий прайс'!A:B,2,0)</f>
        <v>75</v>
      </c>
      <c r="F4" s="46">
        <f t="shared" si="0"/>
        <v>975000</v>
      </c>
      <c r="G4" s="47"/>
      <c r="H4" s="48">
        <f t="shared" si="1"/>
        <v>0</v>
      </c>
      <c r="I4" s="46">
        <f t="shared" si="2"/>
        <v>0</v>
      </c>
    </row>
    <row r="5" spans="1:10" ht="68.5">
      <c r="A5" s="125"/>
      <c r="B5" s="17"/>
      <c r="C5" s="64" t="s">
        <v>1017</v>
      </c>
      <c r="D5" s="37" t="s">
        <v>1067</v>
      </c>
      <c r="E5" s="94">
        <f>VLOOKUP(C5,'Короткий прайс'!A:B,2,0)</f>
        <v>25</v>
      </c>
      <c r="F5" s="46">
        <f t="shared" si="0"/>
        <v>325000</v>
      </c>
      <c r="G5" s="47"/>
      <c r="H5" s="48">
        <f t="shared" si="1"/>
        <v>0</v>
      </c>
      <c r="I5" s="46">
        <f t="shared" si="2"/>
        <v>0</v>
      </c>
    </row>
    <row r="6" spans="1:10" ht="95.5">
      <c r="B6" s="17"/>
      <c r="C6" s="49" t="s">
        <v>398</v>
      </c>
      <c r="D6" s="37" t="s">
        <v>534</v>
      </c>
      <c r="E6" s="94">
        <f>VLOOKUP(C6,'Короткий прайс'!A:B,2,0)</f>
        <v>370</v>
      </c>
      <c r="F6" s="46">
        <f t="shared" si="0"/>
        <v>4810000</v>
      </c>
      <c r="G6" s="47"/>
      <c r="H6" s="48">
        <f t="shared" si="1"/>
        <v>0</v>
      </c>
      <c r="I6" s="46">
        <f t="shared" si="2"/>
        <v>0</v>
      </c>
    </row>
    <row r="7" spans="1:10" ht="109">
      <c r="B7" s="17"/>
      <c r="C7" s="49" t="s">
        <v>1016</v>
      </c>
      <c r="D7" s="37" t="s">
        <v>723</v>
      </c>
      <c r="E7" s="94">
        <f>VLOOKUP(C7,'Короткий прайс'!A:B,2,0)</f>
        <v>174</v>
      </c>
      <c r="F7" s="46">
        <f t="shared" si="0"/>
        <v>2262000</v>
      </c>
      <c r="G7" s="47"/>
      <c r="H7" s="48">
        <f t="shared" si="1"/>
        <v>0</v>
      </c>
      <c r="I7" s="46">
        <f t="shared" si="2"/>
        <v>0</v>
      </c>
    </row>
    <row r="8" spans="1:10" ht="163">
      <c r="B8" s="17"/>
      <c r="C8" s="49" t="s">
        <v>719</v>
      </c>
      <c r="D8" s="37" t="s">
        <v>724</v>
      </c>
      <c r="E8" s="94">
        <f>VLOOKUP(C8,'Короткий прайс'!A:B,2,0)</f>
        <v>370</v>
      </c>
      <c r="F8" s="46">
        <f t="shared" si="0"/>
        <v>4810000</v>
      </c>
      <c r="G8" s="47"/>
      <c r="H8" s="48">
        <f t="shared" si="1"/>
        <v>0</v>
      </c>
      <c r="I8" s="46">
        <f t="shared" si="2"/>
        <v>0</v>
      </c>
    </row>
    <row r="9" spans="1:10" ht="95.5">
      <c r="B9" s="17"/>
      <c r="C9" s="49" t="s">
        <v>720</v>
      </c>
      <c r="D9" s="37" t="s">
        <v>725</v>
      </c>
      <c r="E9" s="94">
        <f>VLOOKUP(C9,'Короткий прайс'!A:B,2,0)</f>
        <v>410</v>
      </c>
      <c r="F9" s="46">
        <f t="shared" si="0"/>
        <v>5330000</v>
      </c>
      <c r="G9" s="47"/>
      <c r="H9" s="48">
        <f t="shared" si="1"/>
        <v>0</v>
      </c>
      <c r="I9" s="46">
        <f t="shared" si="2"/>
        <v>0</v>
      </c>
    </row>
    <row r="10" spans="1:10" ht="82">
      <c r="B10" s="17"/>
      <c r="C10" s="49" t="s">
        <v>721</v>
      </c>
      <c r="D10" s="37" t="s">
        <v>726</v>
      </c>
      <c r="E10" s="94">
        <f>VLOOKUP(C10,'Короткий прайс'!A:B,2,0)</f>
        <v>500</v>
      </c>
      <c r="F10" s="46">
        <f t="shared" si="0"/>
        <v>6500000</v>
      </c>
      <c r="G10" s="47"/>
      <c r="H10" s="48">
        <f t="shared" si="1"/>
        <v>0</v>
      </c>
      <c r="I10" s="46">
        <f t="shared" si="2"/>
        <v>0</v>
      </c>
    </row>
    <row r="11" spans="1:10" ht="122.5">
      <c r="B11" s="17"/>
      <c r="C11" s="49" t="s">
        <v>722</v>
      </c>
      <c r="D11" s="37" t="s">
        <v>727</v>
      </c>
      <c r="E11" s="94">
        <f>VLOOKUP(C11,'Короткий прайс'!A:B,2,0)</f>
        <v>100</v>
      </c>
      <c r="F11" s="46">
        <f t="shared" si="0"/>
        <v>1300000</v>
      </c>
      <c r="G11" s="47"/>
      <c r="H11" s="48">
        <f t="shared" si="1"/>
        <v>0</v>
      </c>
      <c r="I11" s="46">
        <f t="shared" si="2"/>
        <v>0</v>
      </c>
    </row>
    <row r="12" spans="1:10" ht="95.5">
      <c r="B12" s="17"/>
      <c r="C12" s="49" t="s">
        <v>109</v>
      </c>
      <c r="D12" s="37" t="s">
        <v>1559</v>
      </c>
      <c r="E12" s="94">
        <f>VLOOKUP(C12,'Короткий прайс'!A:B,2,0)</f>
        <v>8</v>
      </c>
      <c r="F12" s="46">
        <f t="shared" si="0"/>
        <v>104000</v>
      </c>
      <c r="G12" s="47"/>
      <c r="H12" s="48">
        <f t="shared" si="1"/>
        <v>0</v>
      </c>
      <c r="I12" s="46">
        <f t="shared" si="2"/>
        <v>0</v>
      </c>
    </row>
    <row r="13" spans="1:10" ht="176.5">
      <c r="B13" s="17"/>
      <c r="C13" s="50" t="s">
        <v>97</v>
      </c>
      <c r="D13" s="37" t="s">
        <v>1560</v>
      </c>
      <c r="E13" s="94">
        <f>VLOOKUP(C13,'Короткий прайс'!A:B,2,0)</f>
        <v>7.9</v>
      </c>
      <c r="F13" s="46">
        <f t="shared" si="0"/>
        <v>102700</v>
      </c>
      <c r="G13" s="47"/>
      <c r="H13" s="48">
        <f t="shared" si="1"/>
        <v>0</v>
      </c>
      <c r="I13" s="46">
        <f t="shared" si="2"/>
        <v>0</v>
      </c>
    </row>
    <row r="14" spans="1:10" ht="122.5">
      <c r="B14" s="17"/>
      <c r="C14" s="50" t="s">
        <v>98</v>
      </c>
      <c r="D14" s="37" t="s">
        <v>1561</v>
      </c>
      <c r="E14" s="94">
        <f>VLOOKUP(C14,'Короткий прайс'!A:B,2,0)</f>
        <v>4.5</v>
      </c>
      <c r="F14" s="46">
        <f t="shared" si="0"/>
        <v>58500</v>
      </c>
      <c r="G14" s="47"/>
      <c r="H14" s="48">
        <f t="shared" si="1"/>
        <v>0</v>
      </c>
      <c r="I14" s="46">
        <f t="shared" si="2"/>
        <v>0</v>
      </c>
    </row>
    <row r="15" spans="1:10" ht="122.5">
      <c r="B15" s="17"/>
      <c r="C15" s="50" t="s">
        <v>99</v>
      </c>
      <c r="D15" s="37" t="s">
        <v>1562</v>
      </c>
      <c r="E15" s="94">
        <f>VLOOKUP(C15,'Короткий прайс'!A:B,2,0)</f>
        <v>4.66</v>
      </c>
      <c r="F15" s="46">
        <f t="shared" si="0"/>
        <v>60580</v>
      </c>
      <c r="G15" s="47"/>
      <c r="H15" s="48">
        <f t="shared" si="1"/>
        <v>0</v>
      </c>
      <c r="I15" s="46">
        <f t="shared" si="2"/>
        <v>0</v>
      </c>
    </row>
    <row r="16" spans="1:10" ht="122.5">
      <c r="B16" s="17"/>
      <c r="C16" s="50" t="s">
        <v>1015</v>
      </c>
      <c r="D16" s="37" t="s">
        <v>1563</v>
      </c>
      <c r="E16" s="94">
        <f>VLOOKUP(C16,'Короткий прайс'!A:B,2,0)</f>
        <v>19</v>
      </c>
      <c r="F16" s="46">
        <f t="shared" si="0"/>
        <v>247000</v>
      </c>
      <c r="G16" s="47"/>
      <c r="H16" s="48">
        <f t="shared" si="1"/>
        <v>0</v>
      </c>
      <c r="I16" s="46">
        <f t="shared" si="2"/>
        <v>0</v>
      </c>
    </row>
    <row r="17" spans="2:9" ht="84" customHeight="1">
      <c r="B17" s="17"/>
      <c r="C17" s="50" t="s">
        <v>101</v>
      </c>
      <c r="D17" s="37" t="s">
        <v>1564</v>
      </c>
      <c r="E17" s="94">
        <f>VLOOKUP(C17,'Короткий прайс'!A:B,2,0)</f>
        <v>5.3</v>
      </c>
      <c r="F17" s="46">
        <f t="shared" si="0"/>
        <v>68900</v>
      </c>
      <c r="G17" s="47"/>
      <c r="H17" s="48">
        <f t="shared" si="1"/>
        <v>0</v>
      </c>
      <c r="I17" s="46">
        <f t="shared" si="2"/>
        <v>0</v>
      </c>
    </row>
  </sheetData>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47497-40B6-4BAE-A34E-B28A1D6DDBD9}">
  <sheetPr>
    <tabColor theme="4" tint="-0.249977111117893"/>
  </sheetPr>
  <dimension ref="A1:J22"/>
  <sheetViews>
    <sheetView zoomScale="85" zoomScaleNormal="85" workbookViewId="0">
      <selection activeCell="E4" sqref="E4"/>
    </sheetView>
  </sheetViews>
  <sheetFormatPr defaultRowHeight="14.5"/>
  <cols>
    <col min="1" max="1" width="8.26953125" customWidth="1"/>
    <col min="2" max="2" width="24.81640625" customWidth="1"/>
    <col min="3" max="3" width="54.453125" style="123" bestFit="1" customWidth="1"/>
    <col min="4" max="4" width="61.7265625" customWidth="1"/>
    <col min="5" max="5" width="13.7265625" bestFit="1" customWidth="1"/>
    <col min="6" max="6" width="26" bestFit="1" customWidth="1"/>
    <col min="7" max="7" width="10.26953125" bestFit="1" customWidth="1"/>
    <col min="8" max="8" width="15.453125" bestFit="1" customWidth="1"/>
    <col min="9" max="9" width="15.7265625" bestFit="1" customWidth="1"/>
  </cols>
  <sheetData>
    <row r="1" spans="1:10" ht="15">
      <c r="A1" s="4" t="s">
        <v>0</v>
      </c>
      <c r="B1" s="4" t="s">
        <v>24</v>
      </c>
      <c r="C1" s="69" t="s">
        <v>1</v>
      </c>
      <c r="D1" s="13" t="s">
        <v>2</v>
      </c>
      <c r="E1" s="51" t="s">
        <v>3</v>
      </c>
      <c r="F1" s="51" t="s">
        <v>4</v>
      </c>
      <c r="G1" s="51" t="s">
        <v>5</v>
      </c>
      <c r="H1" s="51" t="s">
        <v>6</v>
      </c>
      <c r="I1" s="51" t="s">
        <v>7</v>
      </c>
      <c r="J1" s="31">
        <v>13000</v>
      </c>
    </row>
    <row r="2" spans="1:10" ht="125">
      <c r="A2" s="3"/>
      <c r="B2" s="7"/>
      <c r="C2" s="52" t="s">
        <v>1515</v>
      </c>
      <c r="D2" s="119" t="s">
        <v>1555</v>
      </c>
      <c r="E2" s="94">
        <f>VLOOKUP(C2,'Короткий прайс'!A:B,2,0)</f>
        <v>15</v>
      </c>
      <c r="F2" s="46">
        <f>ROUNDUP(E2*$J$1,0)</f>
        <v>195000</v>
      </c>
      <c r="G2" s="55"/>
      <c r="H2" s="48">
        <f>G2*E2</f>
        <v>0</v>
      </c>
      <c r="I2" s="46">
        <f>G2*F2</f>
        <v>0</v>
      </c>
    </row>
    <row r="3" spans="1:10" ht="125">
      <c r="A3" s="3"/>
      <c r="B3" s="7"/>
      <c r="C3" s="52" t="s">
        <v>1516</v>
      </c>
      <c r="D3" s="119" t="s">
        <v>1213</v>
      </c>
      <c r="E3" s="94">
        <f>VLOOKUP(C3,'Короткий прайс'!A:B,2,0)</f>
        <v>54</v>
      </c>
      <c r="F3" s="46">
        <f t="shared" ref="F3:F5" si="0">ROUNDUP(E3*$J$1,0)</f>
        <v>702000</v>
      </c>
      <c r="G3" s="47"/>
      <c r="H3" s="48">
        <f t="shared" ref="H3:H5" si="1">G3*E3</f>
        <v>0</v>
      </c>
      <c r="I3" s="46">
        <f t="shared" ref="I3:I5" si="2">G3*F3</f>
        <v>0</v>
      </c>
    </row>
    <row r="4" spans="1:10" ht="287.5">
      <c r="A4" s="3"/>
      <c r="C4" s="52" t="s">
        <v>1517</v>
      </c>
      <c r="D4" s="119" t="s">
        <v>1556</v>
      </c>
      <c r="E4" s="94">
        <f>VLOOKUP(C4,'Короткий прайс'!A:B,2,0)</f>
        <v>63</v>
      </c>
      <c r="F4" s="46">
        <f t="shared" si="0"/>
        <v>819000</v>
      </c>
      <c r="G4" s="47"/>
      <c r="H4" s="48">
        <f t="shared" si="1"/>
        <v>0</v>
      </c>
      <c r="I4" s="46">
        <f t="shared" si="2"/>
        <v>0</v>
      </c>
    </row>
    <row r="5" spans="1:10" ht="187.5">
      <c r="A5" s="3"/>
      <c r="B5" s="7"/>
      <c r="C5" s="52" t="s">
        <v>1518</v>
      </c>
      <c r="D5" s="119" t="s">
        <v>1557</v>
      </c>
      <c r="E5" s="94">
        <f>VLOOKUP(C5,'Короткий прайс'!A:B,2,0)</f>
        <v>145</v>
      </c>
      <c r="F5" s="46">
        <f t="shared" si="0"/>
        <v>1885000</v>
      </c>
      <c r="G5" s="47"/>
      <c r="H5" s="48">
        <f t="shared" si="1"/>
        <v>0</v>
      </c>
      <c r="I5" s="46">
        <f t="shared" si="2"/>
        <v>0</v>
      </c>
    </row>
    <row r="6" spans="1:10" ht="75">
      <c r="B6" s="7"/>
      <c r="C6" s="52" t="s">
        <v>1519</v>
      </c>
      <c r="D6" s="119" t="s">
        <v>1558</v>
      </c>
      <c r="E6" s="94">
        <f>VLOOKUP(C6,'Короткий прайс'!A:B,2,0)</f>
        <v>1000</v>
      </c>
      <c r="F6" s="46">
        <f t="shared" ref="F6:F22" si="3">ROUNDUP(E6*$J$1,0)</f>
        <v>13000000</v>
      </c>
      <c r="G6" s="47"/>
      <c r="H6" s="48">
        <f t="shared" ref="H6:H22" si="4">G6*E6</f>
        <v>0</v>
      </c>
      <c r="I6" s="46">
        <f t="shared" ref="I6:I22" si="5">G6*F6</f>
        <v>0</v>
      </c>
    </row>
    <row r="7" spans="1:10" ht="150">
      <c r="B7" s="3"/>
      <c r="C7" s="52" t="s">
        <v>1195</v>
      </c>
      <c r="D7" s="119" t="s">
        <v>1221</v>
      </c>
      <c r="E7" s="94">
        <f>VLOOKUP(C7,'Короткий прайс'!A:B,2,0)</f>
        <v>17</v>
      </c>
      <c r="F7" s="46">
        <f t="shared" si="3"/>
        <v>221000</v>
      </c>
      <c r="G7" s="47"/>
      <c r="H7" s="48">
        <f t="shared" si="4"/>
        <v>0</v>
      </c>
      <c r="I7" s="46">
        <f t="shared" si="5"/>
        <v>0</v>
      </c>
    </row>
    <row r="8" spans="1:10" ht="137.5">
      <c r="B8" s="3"/>
      <c r="C8" s="52" t="s">
        <v>1196</v>
      </c>
      <c r="D8" s="119" t="s">
        <v>1212</v>
      </c>
      <c r="E8" s="94">
        <f>VLOOKUP(C8,'Короткий прайс'!A:B,2,0)</f>
        <v>124</v>
      </c>
      <c r="F8" s="46">
        <f t="shared" si="3"/>
        <v>1612000</v>
      </c>
      <c r="G8" s="47"/>
      <c r="H8" s="48">
        <f t="shared" si="4"/>
        <v>0</v>
      </c>
      <c r="I8" s="46">
        <f t="shared" si="5"/>
        <v>0</v>
      </c>
    </row>
    <row r="9" spans="1:10" ht="137.5">
      <c r="B9" s="3"/>
      <c r="C9" s="52" t="s">
        <v>1197</v>
      </c>
      <c r="D9" s="119" t="s">
        <v>1212</v>
      </c>
      <c r="E9" s="94">
        <f>VLOOKUP(C9,'Короткий прайс'!A:B,2,0)</f>
        <v>133</v>
      </c>
      <c r="F9" s="46">
        <f t="shared" si="3"/>
        <v>1729000</v>
      </c>
      <c r="G9" s="47"/>
      <c r="H9" s="48">
        <f t="shared" si="4"/>
        <v>0</v>
      </c>
      <c r="I9" s="46">
        <f t="shared" si="5"/>
        <v>0</v>
      </c>
    </row>
    <row r="10" spans="1:10" ht="125">
      <c r="B10" s="3"/>
      <c r="C10" s="52" t="s">
        <v>1198</v>
      </c>
      <c r="D10" s="119" t="s">
        <v>1213</v>
      </c>
      <c r="E10" s="94">
        <f>VLOOKUP(C10,'Короткий прайс'!A:B,2,0)</f>
        <v>54</v>
      </c>
      <c r="F10" s="46">
        <f t="shared" si="3"/>
        <v>702000</v>
      </c>
      <c r="G10" s="47"/>
      <c r="H10" s="48">
        <f t="shared" si="4"/>
        <v>0</v>
      </c>
      <c r="I10" s="46">
        <f t="shared" si="5"/>
        <v>0</v>
      </c>
    </row>
    <row r="11" spans="1:10" ht="75">
      <c r="B11" s="3"/>
      <c r="C11" s="52" t="s">
        <v>1199</v>
      </c>
      <c r="D11" s="119" t="s">
        <v>1214</v>
      </c>
      <c r="E11" s="94">
        <f>VLOOKUP(C11,'Короткий прайс'!A:B,2,0)</f>
        <v>85</v>
      </c>
      <c r="F11" s="46">
        <f t="shared" si="3"/>
        <v>1105000</v>
      </c>
      <c r="G11" s="47"/>
      <c r="H11" s="48">
        <f t="shared" si="4"/>
        <v>0</v>
      </c>
      <c r="I11" s="46">
        <f t="shared" si="5"/>
        <v>0</v>
      </c>
    </row>
    <row r="12" spans="1:10" ht="187.5">
      <c r="B12" s="3"/>
      <c r="C12" s="52" t="s">
        <v>1200</v>
      </c>
      <c r="D12" s="119" t="s">
        <v>1215</v>
      </c>
      <c r="E12" s="94">
        <f>VLOOKUP(C12,'Короткий прайс'!A:B,2,0)</f>
        <v>190</v>
      </c>
      <c r="F12" s="46">
        <f t="shared" si="3"/>
        <v>2470000</v>
      </c>
      <c r="G12" s="47"/>
      <c r="H12" s="48">
        <f t="shared" si="4"/>
        <v>0</v>
      </c>
      <c r="I12" s="46">
        <f t="shared" si="5"/>
        <v>0</v>
      </c>
    </row>
    <row r="13" spans="1:10" ht="409.5">
      <c r="B13" s="3"/>
      <c r="C13" s="52" t="s">
        <v>1209</v>
      </c>
      <c r="D13" s="119" t="s">
        <v>1225</v>
      </c>
      <c r="E13" s="94">
        <f>VLOOKUP(C13,'Короткий прайс'!A:B,2,0)</f>
        <v>75</v>
      </c>
      <c r="F13" s="46">
        <f t="shared" si="3"/>
        <v>975000</v>
      </c>
      <c r="G13" s="47"/>
      <c r="H13" s="48">
        <f t="shared" si="4"/>
        <v>0</v>
      </c>
      <c r="I13" s="46">
        <f t="shared" si="5"/>
        <v>0</v>
      </c>
    </row>
    <row r="14" spans="1:10" ht="75">
      <c r="B14" s="17"/>
      <c r="C14" s="50" t="s">
        <v>762</v>
      </c>
      <c r="D14" s="119" t="s">
        <v>892</v>
      </c>
      <c r="E14" s="94">
        <f>VLOOKUP(C14,'Короткий прайс'!A:B,2,0)</f>
        <v>13.6</v>
      </c>
      <c r="F14" s="46">
        <f t="shared" si="3"/>
        <v>176800</v>
      </c>
      <c r="G14" s="47"/>
      <c r="H14" s="48">
        <f t="shared" si="4"/>
        <v>0</v>
      </c>
      <c r="I14" s="46">
        <f t="shared" si="5"/>
        <v>0</v>
      </c>
    </row>
    <row r="15" spans="1:10" ht="82.5" customHeight="1">
      <c r="B15" s="3"/>
      <c r="C15" s="52" t="s">
        <v>1201</v>
      </c>
      <c r="D15" s="119" t="s">
        <v>1216</v>
      </c>
      <c r="E15" s="94">
        <f>VLOOKUP(C15,'Короткий прайс'!A:B,2,0)</f>
        <v>32</v>
      </c>
      <c r="F15" s="46">
        <f t="shared" si="3"/>
        <v>416000</v>
      </c>
      <c r="G15" s="47"/>
      <c r="H15" s="48">
        <f t="shared" si="4"/>
        <v>0</v>
      </c>
      <c r="I15" s="46">
        <f t="shared" si="5"/>
        <v>0</v>
      </c>
    </row>
    <row r="16" spans="1:10" ht="91.5" customHeight="1">
      <c r="B16" s="3"/>
      <c r="C16" s="52" t="s">
        <v>1202</v>
      </c>
      <c r="D16" s="119" t="s">
        <v>1217</v>
      </c>
      <c r="E16" s="94">
        <f>VLOOKUP(C16,'Короткий прайс'!A:B,2,0)</f>
        <v>30</v>
      </c>
      <c r="F16" s="46">
        <f t="shared" si="3"/>
        <v>390000</v>
      </c>
      <c r="G16" s="47"/>
      <c r="H16" s="48">
        <f t="shared" si="4"/>
        <v>0</v>
      </c>
      <c r="I16" s="46">
        <f t="shared" si="5"/>
        <v>0</v>
      </c>
    </row>
    <row r="17" spans="2:9" ht="84" customHeight="1">
      <c r="B17" s="3"/>
      <c r="C17" s="52" t="s">
        <v>1203</v>
      </c>
      <c r="D17" s="119" t="s">
        <v>1218</v>
      </c>
      <c r="E17" s="94">
        <f>VLOOKUP(C17,'Короткий прайс'!A:B,2,0)</f>
        <v>12</v>
      </c>
      <c r="F17" s="46">
        <f t="shared" si="3"/>
        <v>156000</v>
      </c>
      <c r="G17" s="47"/>
      <c r="H17" s="48">
        <f t="shared" si="4"/>
        <v>0</v>
      </c>
      <c r="I17" s="46">
        <f t="shared" si="5"/>
        <v>0</v>
      </c>
    </row>
    <row r="18" spans="2:9" ht="88.5" customHeight="1">
      <c r="B18" s="3"/>
      <c r="C18" s="52" t="s">
        <v>1204</v>
      </c>
      <c r="D18" s="119" t="s">
        <v>1219</v>
      </c>
      <c r="E18" s="94">
        <f>VLOOKUP(C18,'Короткий прайс'!A:B,2,0)</f>
        <v>200</v>
      </c>
      <c r="F18" s="46">
        <f t="shared" si="3"/>
        <v>2600000</v>
      </c>
      <c r="G18" s="47"/>
      <c r="H18" s="48">
        <f t="shared" si="4"/>
        <v>0</v>
      </c>
      <c r="I18" s="46">
        <f t="shared" si="5"/>
        <v>0</v>
      </c>
    </row>
    <row r="19" spans="2:9" ht="62.5">
      <c r="B19" s="3"/>
      <c r="C19" s="52" t="s">
        <v>1205</v>
      </c>
      <c r="D19" s="119" t="s">
        <v>1220</v>
      </c>
      <c r="E19" s="94">
        <f>VLOOKUP(C19,'Короткий прайс'!A:B,2,0)</f>
        <v>27</v>
      </c>
      <c r="F19" s="46">
        <f t="shared" si="3"/>
        <v>351000</v>
      </c>
      <c r="G19" s="47"/>
      <c r="H19" s="48">
        <f t="shared" si="4"/>
        <v>0</v>
      </c>
      <c r="I19" s="46">
        <f t="shared" si="5"/>
        <v>0</v>
      </c>
    </row>
    <row r="20" spans="2:9" ht="75.75" customHeight="1">
      <c r="B20" s="3"/>
      <c r="C20" s="52" t="s">
        <v>1206</v>
      </c>
      <c r="D20" s="119" t="s">
        <v>1222</v>
      </c>
      <c r="E20" s="94">
        <f>VLOOKUP(C20,'Короткий прайс'!A:B,2,0)</f>
        <v>21</v>
      </c>
      <c r="F20" s="46">
        <f t="shared" si="3"/>
        <v>273000</v>
      </c>
      <c r="G20" s="47"/>
      <c r="H20" s="48">
        <f t="shared" si="4"/>
        <v>0</v>
      </c>
      <c r="I20" s="46">
        <f t="shared" si="5"/>
        <v>0</v>
      </c>
    </row>
    <row r="21" spans="2:9" ht="62.5">
      <c r="B21" s="3"/>
      <c r="C21" s="52" t="s">
        <v>1207</v>
      </c>
      <c r="D21" s="119" t="s">
        <v>1223</v>
      </c>
      <c r="E21" s="94">
        <f>VLOOKUP(C21,'Короткий прайс'!A:B,2,0)</f>
        <v>58</v>
      </c>
      <c r="F21" s="46">
        <f t="shared" si="3"/>
        <v>754000</v>
      </c>
      <c r="G21" s="47"/>
      <c r="H21" s="48">
        <f t="shared" si="4"/>
        <v>0</v>
      </c>
      <c r="I21" s="46">
        <f t="shared" si="5"/>
        <v>0</v>
      </c>
    </row>
    <row r="22" spans="2:9" ht="50">
      <c r="B22" s="3"/>
      <c r="C22" s="52" t="s">
        <v>1208</v>
      </c>
      <c r="D22" s="119" t="s">
        <v>1224</v>
      </c>
      <c r="E22" s="94">
        <f>VLOOKUP(C22,'Короткий прайс'!A:B,2,0)</f>
        <v>29</v>
      </c>
      <c r="F22" s="46">
        <f t="shared" si="3"/>
        <v>377000</v>
      </c>
      <c r="G22" s="47"/>
      <c r="H22" s="48">
        <f t="shared" si="4"/>
        <v>0</v>
      </c>
      <c r="I22" s="46">
        <f t="shared" si="5"/>
        <v>0</v>
      </c>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937"/>
  <sheetViews>
    <sheetView topLeftCell="A90" zoomScale="115" zoomScaleNormal="115" workbookViewId="0">
      <selection activeCell="C18" sqref="C18"/>
    </sheetView>
  </sheetViews>
  <sheetFormatPr defaultRowHeight="14.5"/>
  <cols>
    <col min="1" max="1" width="78.81640625" style="85" bestFit="1" customWidth="1"/>
    <col min="2" max="2" width="10.453125" style="85" bestFit="1" customWidth="1"/>
    <col min="3" max="3" width="18.453125" style="88" customWidth="1"/>
  </cols>
  <sheetData>
    <row r="1" spans="1:3" ht="26">
      <c r="A1" s="108" t="s">
        <v>148</v>
      </c>
      <c r="B1" s="109" t="s">
        <v>784</v>
      </c>
      <c r="C1" s="110" t="s">
        <v>982</v>
      </c>
    </row>
    <row r="2" spans="1:3">
      <c r="A2" s="121" t="s">
        <v>867</v>
      </c>
      <c r="B2" s="107">
        <v>57</v>
      </c>
      <c r="C2" s="106">
        <v>1</v>
      </c>
    </row>
    <row r="3" spans="1:3">
      <c r="A3" s="121" t="s">
        <v>868</v>
      </c>
      <c r="B3" s="107">
        <v>125</v>
      </c>
      <c r="C3" s="106">
        <v>1</v>
      </c>
    </row>
    <row r="4" spans="1:3">
      <c r="A4" s="121" t="s">
        <v>425</v>
      </c>
      <c r="B4" s="107">
        <v>65</v>
      </c>
      <c r="C4" s="106">
        <v>1</v>
      </c>
    </row>
    <row r="5" spans="1:3">
      <c r="A5" s="121" t="s">
        <v>424</v>
      </c>
      <c r="B5" s="107">
        <v>75</v>
      </c>
      <c r="C5" s="106">
        <v>1</v>
      </c>
    </row>
    <row r="6" spans="1:3">
      <c r="A6" s="121" t="s">
        <v>585</v>
      </c>
      <c r="B6" s="107">
        <v>30</v>
      </c>
      <c r="C6" s="106">
        <v>1</v>
      </c>
    </row>
    <row r="7" spans="1:3">
      <c r="A7" s="121" t="s">
        <v>574</v>
      </c>
      <c r="B7" s="107">
        <v>35</v>
      </c>
      <c r="C7" s="106">
        <v>1</v>
      </c>
    </row>
    <row r="8" spans="1:3">
      <c r="A8" s="121" t="s">
        <v>426</v>
      </c>
      <c r="B8" s="107">
        <v>20</v>
      </c>
      <c r="C8" s="106">
        <v>10</v>
      </c>
    </row>
    <row r="9" spans="1:3">
      <c r="A9" s="121" t="s">
        <v>463</v>
      </c>
      <c r="B9" s="118" t="s">
        <v>1360</v>
      </c>
      <c r="C9" s="106">
        <v>9</v>
      </c>
    </row>
    <row r="10" spans="1:3">
      <c r="A10" s="121" t="s">
        <v>496</v>
      </c>
      <c r="B10" s="118" t="s">
        <v>1360</v>
      </c>
      <c r="C10" s="106">
        <v>9</v>
      </c>
    </row>
    <row r="11" spans="1:3">
      <c r="A11" s="121" t="s">
        <v>164</v>
      </c>
      <c r="B11" s="118" t="s">
        <v>1360</v>
      </c>
      <c r="C11" s="106">
        <v>1</v>
      </c>
    </row>
    <row r="12" spans="1:3">
      <c r="A12" s="121" t="s">
        <v>165</v>
      </c>
      <c r="B12" s="118" t="s">
        <v>1360</v>
      </c>
      <c r="C12" s="106">
        <v>1</v>
      </c>
    </row>
    <row r="13" spans="1:3">
      <c r="A13" s="121" t="s">
        <v>1009</v>
      </c>
      <c r="B13" s="107">
        <v>330</v>
      </c>
      <c r="C13" s="106">
        <v>1</v>
      </c>
    </row>
    <row r="14" spans="1:3">
      <c r="A14" s="121" t="s">
        <v>999</v>
      </c>
      <c r="B14" s="107">
        <v>235</v>
      </c>
      <c r="C14" s="106">
        <v>1</v>
      </c>
    </row>
    <row r="15" spans="1:3">
      <c r="A15" s="121" t="s">
        <v>1383</v>
      </c>
      <c r="B15" s="107">
        <v>35</v>
      </c>
      <c r="C15" s="106">
        <v>1</v>
      </c>
    </row>
    <row r="16" spans="1:3">
      <c r="A16" s="121" t="s">
        <v>994</v>
      </c>
      <c r="B16" s="107">
        <v>63</v>
      </c>
      <c r="C16" s="106">
        <v>1</v>
      </c>
    </row>
    <row r="17" spans="1:3">
      <c r="A17" s="121" t="s">
        <v>1003</v>
      </c>
      <c r="B17" s="107">
        <v>330</v>
      </c>
      <c r="C17" s="106">
        <v>1</v>
      </c>
    </row>
    <row r="18" spans="1:3">
      <c r="A18" s="121" t="s">
        <v>995</v>
      </c>
      <c r="B18" s="107">
        <v>77</v>
      </c>
      <c r="C18" s="106">
        <v>1</v>
      </c>
    </row>
    <row r="19" spans="1:3">
      <c r="A19" s="121" t="s">
        <v>996</v>
      </c>
      <c r="B19" s="107">
        <v>91</v>
      </c>
      <c r="C19" s="106">
        <v>1</v>
      </c>
    </row>
    <row r="20" spans="1:3">
      <c r="A20" s="121" t="s">
        <v>997</v>
      </c>
      <c r="B20" s="107">
        <v>100</v>
      </c>
      <c r="C20" s="106">
        <v>1</v>
      </c>
    </row>
    <row r="21" spans="1:3">
      <c r="A21" s="121" t="s">
        <v>998</v>
      </c>
      <c r="B21" s="107">
        <v>160</v>
      </c>
      <c r="C21" s="106">
        <v>1</v>
      </c>
    </row>
    <row r="22" spans="1:3">
      <c r="A22" s="121" t="s">
        <v>1001</v>
      </c>
      <c r="B22" s="107">
        <v>230</v>
      </c>
      <c r="C22" s="106">
        <v>1</v>
      </c>
    </row>
    <row r="23" spans="1:3">
      <c r="A23" s="121" t="s">
        <v>149</v>
      </c>
      <c r="B23" s="118" t="s">
        <v>1360</v>
      </c>
      <c r="C23" s="106">
        <v>1</v>
      </c>
    </row>
    <row r="24" spans="1:3">
      <c r="A24" s="121" t="s">
        <v>742</v>
      </c>
      <c r="B24" s="118" t="s">
        <v>1360</v>
      </c>
      <c r="C24" s="106">
        <v>1</v>
      </c>
    </row>
    <row r="25" spans="1:3">
      <c r="A25" s="121" t="s">
        <v>743</v>
      </c>
      <c r="B25" s="118" t="s">
        <v>1360</v>
      </c>
      <c r="C25" s="106">
        <v>1</v>
      </c>
    </row>
    <row r="26" spans="1:3">
      <c r="A26" s="121" t="s">
        <v>1457</v>
      </c>
      <c r="B26" s="107">
        <v>350</v>
      </c>
      <c r="C26" s="106">
        <v>1</v>
      </c>
    </row>
    <row r="27" spans="1:3">
      <c r="A27" s="121" t="s">
        <v>1004</v>
      </c>
      <c r="B27" s="107">
        <v>18</v>
      </c>
      <c r="C27" s="106">
        <v>1</v>
      </c>
    </row>
    <row r="28" spans="1:3">
      <c r="A28" s="121" t="s">
        <v>1005</v>
      </c>
      <c r="B28" s="107">
        <v>10</v>
      </c>
      <c r="C28" s="106">
        <v>1</v>
      </c>
    </row>
    <row r="29" spans="1:3">
      <c r="A29" s="121" t="s">
        <v>741</v>
      </c>
      <c r="B29" s="118" t="s">
        <v>1360</v>
      </c>
      <c r="C29" s="106">
        <v>1</v>
      </c>
    </row>
    <row r="30" spans="1:3">
      <c r="A30" s="121" t="s">
        <v>350</v>
      </c>
      <c r="B30" s="107">
        <v>16</v>
      </c>
      <c r="C30" s="106">
        <v>1</v>
      </c>
    </row>
    <row r="31" spans="1:3">
      <c r="A31" s="121" t="s">
        <v>150</v>
      </c>
      <c r="B31" s="107">
        <v>10</v>
      </c>
      <c r="C31" s="106">
        <v>1</v>
      </c>
    </row>
    <row r="32" spans="1:3">
      <c r="A32" s="121" t="s">
        <v>351</v>
      </c>
      <c r="B32" s="107">
        <v>10</v>
      </c>
      <c r="C32" s="106">
        <v>1</v>
      </c>
    </row>
    <row r="33" spans="1:3">
      <c r="A33" s="121" t="s">
        <v>458</v>
      </c>
      <c r="B33" s="120">
        <v>27</v>
      </c>
      <c r="C33" s="106">
        <v>18</v>
      </c>
    </row>
    <row r="34" spans="1:3">
      <c r="A34" s="122" t="s">
        <v>484</v>
      </c>
      <c r="B34" s="107">
        <v>35.5</v>
      </c>
      <c r="C34" s="106">
        <v>18</v>
      </c>
    </row>
    <row r="35" spans="1:3">
      <c r="A35" s="121" t="s">
        <v>1361</v>
      </c>
      <c r="B35" s="107">
        <v>50</v>
      </c>
      <c r="C35" s="106">
        <v>1</v>
      </c>
    </row>
    <row r="36" spans="1:3">
      <c r="A36" s="121" t="s">
        <v>787</v>
      </c>
      <c r="B36" s="107">
        <v>36.5</v>
      </c>
      <c r="C36" s="106">
        <v>18</v>
      </c>
    </row>
    <row r="37" spans="1:3">
      <c r="A37" s="121" t="s">
        <v>1138</v>
      </c>
      <c r="B37" s="107">
        <v>46.5</v>
      </c>
      <c r="C37" s="106">
        <v>1</v>
      </c>
    </row>
    <row r="38" spans="1:3">
      <c r="A38" s="121" t="s">
        <v>417</v>
      </c>
      <c r="B38" s="107">
        <v>41</v>
      </c>
      <c r="C38" s="106">
        <v>32</v>
      </c>
    </row>
    <row r="39" spans="1:3">
      <c r="A39" s="121" t="s">
        <v>679</v>
      </c>
      <c r="B39" s="107">
        <v>46.5</v>
      </c>
      <c r="C39" s="106">
        <v>32</v>
      </c>
    </row>
    <row r="40" spans="1:3">
      <c r="A40" s="121" t="s">
        <v>1314</v>
      </c>
      <c r="B40" s="107">
        <v>38</v>
      </c>
      <c r="C40" s="106">
        <v>1</v>
      </c>
    </row>
    <row r="41" spans="1:3">
      <c r="A41" s="121" t="s">
        <v>412</v>
      </c>
      <c r="B41" s="107">
        <v>38.4</v>
      </c>
      <c r="C41" s="106">
        <v>18</v>
      </c>
    </row>
    <row r="42" spans="1:3">
      <c r="A42" s="121" t="s">
        <v>616</v>
      </c>
      <c r="B42" s="107">
        <v>43.3</v>
      </c>
      <c r="C42" s="106">
        <v>18</v>
      </c>
    </row>
    <row r="43" spans="1:3">
      <c r="A43" s="121" t="s">
        <v>1362</v>
      </c>
      <c r="B43" s="107">
        <v>60</v>
      </c>
      <c r="C43" s="106">
        <v>1</v>
      </c>
    </row>
    <row r="44" spans="1:3">
      <c r="A44" s="121" t="s">
        <v>788</v>
      </c>
      <c r="B44" s="120">
        <v>45.9</v>
      </c>
      <c r="C44" s="106">
        <v>18</v>
      </c>
    </row>
    <row r="45" spans="1:3">
      <c r="A45" s="122" t="s">
        <v>1262</v>
      </c>
      <c r="B45" s="107">
        <v>68</v>
      </c>
      <c r="C45" s="106">
        <v>1</v>
      </c>
    </row>
    <row r="46" spans="1:3">
      <c r="A46" s="121" t="s">
        <v>1263</v>
      </c>
      <c r="B46" s="107">
        <v>72</v>
      </c>
      <c r="C46" s="106">
        <v>1</v>
      </c>
    </row>
    <row r="47" spans="1:3">
      <c r="A47" s="122" t="s">
        <v>410</v>
      </c>
      <c r="B47" s="107">
        <v>68</v>
      </c>
      <c r="C47" s="106">
        <v>32</v>
      </c>
    </row>
    <row r="48" spans="1:3">
      <c r="A48" s="121" t="s">
        <v>640</v>
      </c>
      <c r="B48" s="107">
        <v>70</v>
      </c>
      <c r="C48" s="106">
        <v>32</v>
      </c>
    </row>
    <row r="49" spans="1:3">
      <c r="A49" s="121" t="s">
        <v>437</v>
      </c>
      <c r="B49" s="107">
        <v>45.5</v>
      </c>
      <c r="C49" s="106">
        <v>18</v>
      </c>
    </row>
    <row r="50" spans="1:3">
      <c r="A50" s="121" t="s">
        <v>473</v>
      </c>
      <c r="B50" s="107">
        <v>54</v>
      </c>
      <c r="C50" s="106">
        <v>18</v>
      </c>
    </row>
    <row r="51" spans="1:3">
      <c r="A51" s="121" t="s">
        <v>786</v>
      </c>
      <c r="B51" s="107">
        <v>52</v>
      </c>
      <c r="C51" s="106">
        <v>18</v>
      </c>
    </row>
    <row r="52" spans="1:3">
      <c r="A52" s="121" t="s">
        <v>483</v>
      </c>
      <c r="B52" s="107">
        <v>82</v>
      </c>
      <c r="C52" s="106">
        <v>18</v>
      </c>
    </row>
    <row r="53" spans="1:3">
      <c r="A53" s="122" t="s">
        <v>757</v>
      </c>
      <c r="B53" s="107">
        <v>79</v>
      </c>
      <c r="C53" s="106">
        <v>18</v>
      </c>
    </row>
    <row r="54" spans="1:3">
      <c r="A54" s="121" t="s">
        <v>749</v>
      </c>
      <c r="B54" s="107">
        <v>80</v>
      </c>
      <c r="C54" s="106">
        <v>18</v>
      </c>
    </row>
    <row r="55" spans="1:3">
      <c r="A55" s="121" t="s">
        <v>450</v>
      </c>
      <c r="B55" s="107">
        <v>33</v>
      </c>
      <c r="C55" s="106">
        <v>24</v>
      </c>
    </row>
    <row r="56" spans="1:3">
      <c r="A56" s="121" t="s">
        <v>751</v>
      </c>
      <c r="B56" s="107">
        <v>40</v>
      </c>
      <c r="C56" s="106">
        <v>27</v>
      </c>
    </row>
    <row r="57" spans="1:3">
      <c r="A57" s="121" t="s">
        <v>411</v>
      </c>
      <c r="B57" s="107">
        <v>44</v>
      </c>
      <c r="C57" s="106">
        <v>24</v>
      </c>
    </row>
    <row r="58" spans="1:3">
      <c r="A58" s="121" t="s">
        <v>688</v>
      </c>
      <c r="B58" s="107">
        <v>47</v>
      </c>
      <c r="C58" s="106">
        <v>27</v>
      </c>
    </row>
    <row r="59" spans="1:3">
      <c r="A59" s="121" t="s">
        <v>752</v>
      </c>
      <c r="B59" s="107">
        <v>46.7</v>
      </c>
      <c r="C59" s="106">
        <v>27</v>
      </c>
    </row>
    <row r="60" spans="1:3">
      <c r="A60" s="121" t="s">
        <v>1110</v>
      </c>
      <c r="B60" s="107">
        <v>75</v>
      </c>
      <c r="C60" s="106">
        <v>1</v>
      </c>
    </row>
    <row r="61" spans="1:3">
      <c r="A61" s="121" t="s">
        <v>448</v>
      </c>
      <c r="B61" s="107">
        <v>52</v>
      </c>
      <c r="C61" s="106">
        <v>24</v>
      </c>
    </row>
    <row r="62" spans="1:3">
      <c r="A62" s="121" t="s">
        <v>453</v>
      </c>
      <c r="B62" s="107">
        <v>52.5</v>
      </c>
      <c r="C62" s="106">
        <v>24</v>
      </c>
    </row>
    <row r="63" spans="1:3">
      <c r="A63" s="121" t="s">
        <v>462</v>
      </c>
      <c r="B63" s="120">
        <v>29</v>
      </c>
      <c r="C63" s="106">
        <v>27</v>
      </c>
    </row>
    <row r="64" spans="1:3">
      <c r="A64" s="122" t="s">
        <v>488</v>
      </c>
      <c r="B64" s="107">
        <v>35.799999999999997</v>
      </c>
      <c r="C64" s="106">
        <v>27</v>
      </c>
    </row>
    <row r="65" spans="1:3">
      <c r="A65" s="121" t="s">
        <v>822</v>
      </c>
      <c r="B65" s="107">
        <v>44</v>
      </c>
      <c r="C65" s="106">
        <v>27</v>
      </c>
    </row>
    <row r="66" spans="1:3">
      <c r="A66" s="121" t="s">
        <v>494</v>
      </c>
      <c r="B66" s="107">
        <v>43</v>
      </c>
      <c r="C66" s="106">
        <v>27</v>
      </c>
    </row>
    <row r="67" spans="1:3">
      <c r="A67" s="121" t="s">
        <v>415</v>
      </c>
      <c r="B67" s="107">
        <v>41</v>
      </c>
      <c r="C67" s="106">
        <v>27</v>
      </c>
    </row>
    <row r="68" spans="1:3">
      <c r="A68" s="121" t="s">
        <v>689</v>
      </c>
      <c r="B68" s="107">
        <v>46.5</v>
      </c>
      <c r="C68" s="106">
        <v>27</v>
      </c>
    </row>
    <row r="69" spans="1:3">
      <c r="A69" s="121" t="s">
        <v>753</v>
      </c>
      <c r="B69" s="107">
        <v>47</v>
      </c>
      <c r="C69" s="106">
        <v>27</v>
      </c>
    </row>
    <row r="70" spans="1:3">
      <c r="A70" s="121" t="s">
        <v>495</v>
      </c>
      <c r="B70" s="107">
        <v>64</v>
      </c>
      <c r="C70" s="106">
        <v>27</v>
      </c>
    </row>
    <row r="71" spans="1:3">
      <c r="A71" s="121" t="s">
        <v>588</v>
      </c>
      <c r="B71" s="107">
        <v>85.5</v>
      </c>
      <c r="C71" s="106">
        <v>27</v>
      </c>
    </row>
    <row r="72" spans="1:3">
      <c r="A72" s="121" t="s">
        <v>1006</v>
      </c>
      <c r="B72" s="107">
        <v>92</v>
      </c>
      <c r="C72" s="106">
        <v>1</v>
      </c>
    </row>
    <row r="73" spans="1:3">
      <c r="A73" s="121" t="s">
        <v>466</v>
      </c>
      <c r="B73" s="107">
        <v>95.9</v>
      </c>
      <c r="C73" s="106">
        <v>12</v>
      </c>
    </row>
    <row r="74" spans="1:3">
      <c r="A74" s="121" t="s">
        <v>477</v>
      </c>
      <c r="B74" s="107">
        <v>77</v>
      </c>
      <c r="C74" s="106">
        <v>12</v>
      </c>
    </row>
    <row r="75" spans="1:3">
      <c r="A75" s="121" t="s">
        <v>745</v>
      </c>
      <c r="B75" s="107">
        <v>77</v>
      </c>
      <c r="C75" s="106">
        <v>12</v>
      </c>
    </row>
    <row r="76" spans="1:3">
      <c r="A76" s="121" t="s">
        <v>435</v>
      </c>
      <c r="B76" s="107">
        <v>73</v>
      </c>
      <c r="C76" s="106">
        <v>18</v>
      </c>
    </row>
    <row r="77" spans="1:3">
      <c r="A77" s="121" t="s">
        <v>714</v>
      </c>
      <c r="B77" s="107">
        <v>75</v>
      </c>
      <c r="C77" s="106">
        <v>18</v>
      </c>
    </row>
    <row r="78" spans="1:3">
      <c r="A78" s="121" t="s">
        <v>1139</v>
      </c>
      <c r="B78" s="107">
        <v>73</v>
      </c>
      <c r="C78" s="106">
        <v>1</v>
      </c>
    </row>
    <row r="79" spans="1:3">
      <c r="A79" s="121" t="s">
        <v>1140</v>
      </c>
      <c r="B79" s="107">
        <v>77</v>
      </c>
      <c r="C79" s="106">
        <v>1</v>
      </c>
    </row>
    <row r="80" spans="1:3">
      <c r="A80" s="121" t="s">
        <v>1272</v>
      </c>
      <c r="B80" s="107">
        <v>82</v>
      </c>
      <c r="C80" s="106">
        <v>1</v>
      </c>
    </row>
    <row r="81" spans="1:3">
      <c r="A81" s="122" t="s">
        <v>827</v>
      </c>
      <c r="B81" s="107">
        <v>97</v>
      </c>
      <c r="C81" s="106">
        <v>32</v>
      </c>
    </row>
    <row r="82" spans="1:3">
      <c r="A82" s="122" t="s">
        <v>441</v>
      </c>
      <c r="B82" s="107">
        <v>92.6</v>
      </c>
      <c r="C82" s="106">
        <v>12</v>
      </c>
    </row>
    <row r="83" spans="1:3">
      <c r="A83" s="122" t="s">
        <v>474</v>
      </c>
      <c r="B83" s="107">
        <v>92.3</v>
      </c>
      <c r="C83" s="106">
        <v>12</v>
      </c>
    </row>
    <row r="84" spans="1:3">
      <c r="A84" s="122" t="s">
        <v>590</v>
      </c>
      <c r="B84" s="107">
        <v>97</v>
      </c>
      <c r="C84" s="106">
        <v>32</v>
      </c>
    </row>
    <row r="85" spans="1:3">
      <c r="A85" s="122" t="s">
        <v>436</v>
      </c>
      <c r="B85" s="107">
        <v>74</v>
      </c>
      <c r="C85" s="106">
        <v>18</v>
      </c>
    </row>
    <row r="86" spans="1:3">
      <c r="A86" s="122" t="s">
        <v>1141</v>
      </c>
      <c r="B86" s="107">
        <v>76.900000000000006</v>
      </c>
      <c r="C86" s="106">
        <v>1</v>
      </c>
    </row>
    <row r="87" spans="1:3">
      <c r="A87" s="121" t="s">
        <v>1273</v>
      </c>
      <c r="B87" s="107">
        <v>82</v>
      </c>
      <c r="C87" s="106">
        <v>1</v>
      </c>
    </row>
    <row r="88" spans="1:3">
      <c r="A88" s="122" t="s">
        <v>468</v>
      </c>
      <c r="B88" s="107">
        <v>90</v>
      </c>
      <c r="C88" s="106">
        <v>18</v>
      </c>
    </row>
    <row r="89" spans="1:3">
      <c r="A89" s="122" t="s">
        <v>754</v>
      </c>
      <c r="B89" s="107">
        <v>92</v>
      </c>
      <c r="C89" s="106">
        <v>18</v>
      </c>
    </row>
    <row r="90" spans="1:3">
      <c r="A90" s="122" t="s">
        <v>1142</v>
      </c>
      <c r="B90" s="107">
        <v>92</v>
      </c>
      <c r="C90" s="106">
        <v>1</v>
      </c>
    </row>
    <row r="91" spans="1:3">
      <c r="A91" s="121" t="s">
        <v>1276</v>
      </c>
      <c r="B91" s="107">
        <v>98</v>
      </c>
      <c r="C91" s="106">
        <v>18</v>
      </c>
    </row>
    <row r="92" spans="1:3">
      <c r="A92" s="121" t="s">
        <v>469</v>
      </c>
      <c r="B92" s="107">
        <v>95</v>
      </c>
      <c r="C92" s="106">
        <v>1</v>
      </c>
    </row>
    <row r="93" spans="1:3">
      <c r="A93" s="122" t="s">
        <v>1277</v>
      </c>
      <c r="B93" s="107">
        <v>150</v>
      </c>
      <c r="C93" s="106">
        <v>18</v>
      </c>
    </row>
    <row r="94" spans="1:3">
      <c r="A94" s="121" t="s">
        <v>589</v>
      </c>
      <c r="B94" s="107">
        <v>157</v>
      </c>
      <c r="C94" s="106">
        <v>12</v>
      </c>
    </row>
    <row r="95" spans="1:3">
      <c r="A95" s="122" t="s">
        <v>561</v>
      </c>
      <c r="B95" s="107">
        <v>163</v>
      </c>
      <c r="C95" s="106">
        <v>12</v>
      </c>
    </row>
    <row r="96" spans="1:3">
      <c r="A96" s="121" t="s">
        <v>478</v>
      </c>
      <c r="B96" s="107">
        <v>73.7</v>
      </c>
      <c r="C96" s="106">
        <v>24</v>
      </c>
    </row>
    <row r="97" spans="1:3">
      <c r="A97" s="121" t="s">
        <v>1274</v>
      </c>
      <c r="B97" s="107">
        <v>80</v>
      </c>
      <c r="C97" s="106">
        <v>1</v>
      </c>
    </row>
    <row r="98" spans="1:3">
      <c r="A98" s="122" t="s">
        <v>465</v>
      </c>
      <c r="B98" s="107">
        <v>78</v>
      </c>
      <c r="C98" s="106">
        <v>27</v>
      </c>
    </row>
    <row r="99" spans="1:3">
      <c r="A99" s="122" t="s">
        <v>1143</v>
      </c>
      <c r="B99" s="107">
        <v>74</v>
      </c>
      <c r="C99" s="106">
        <v>1</v>
      </c>
    </row>
    <row r="100" spans="1:3">
      <c r="A100" s="122" t="s">
        <v>1144</v>
      </c>
      <c r="B100" s="107">
        <v>84</v>
      </c>
      <c r="C100" s="106">
        <v>1</v>
      </c>
    </row>
    <row r="101" spans="1:3">
      <c r="A101" s="122" t="s">
        <v>1068</v>
      </c>
      <c r="B101" s="107">
        <v>114</v>
      </c>
      <c r="C101" s="106">
        <v>27</v>
      </c>
    </row>
    <row r="102" spans="1:3">
      <c r="A102" s="121" t="s">
        <v>452</v>
      </c>
      <c r="B102" s="107">
        <v>75.8</v>
      </c>
      <c r="C102" s="106">
        <v>24</v>
      </c>
    </row>
    <row r="103" spans="1:3">
      <c r="A103" s="121" t="s">
        <v>459</v>
      </c>
      <c r="B103" s="120">
        <v>93</v>
      </c>
      <c r="C103" s="106">
        <v>24</v>
      </c>
    </row>
    <row r="104" spans="1:3">
      <c r="A104" s="122" t="s">
        <v>460</v>
      </c>
      <c r="B104" s="107">
        <v>97.8</v>
      </c>
      <c r="C104" s="106">
        <v>27</v>
      </c>
    </row>
    <row r="105" spans="1:3">
      <c r="A105" s="121" t="s">
        <v>1079</v>
      </c>
      <c r="B105" s="107">
        <v>96</v>
      </c>
      <c r="C105" s="106">
        <v>1</v>
      </c>
    </row>
    <row r="106" spans="1:3">
      <c r="A106" s="122" t="s">
        <v>1145</v>
      </c>
      <c r="B106" s="107">
        <v>102</v>
      </c>
      <c r="C106" s="106">
        <v>1</v>
      </c>
    </row>
    <row r="107" spans="1:3">
      <c r="A107" s="121" t="s">
        <v>475</v>
      </c>
      <c r="B107" s="107">
        <v>92</v>
      </c>
      <c r="C107" s="106">
        <v>27</v>
      </c>
    </row>
    <row r="108" spans="1:3">
      <c r="A108" s="121" t="s">
        <v>498</v>
      </c>
      <c r="B108" s="107">
        <v>104</v>
      </c>
      <c r="C108" s="106">
        <v>18</v>
      </c>
    </row>
    <row r="109" spans="1:3">
      <c r="A109" s="122" t="s">
        <v>455</v>
      </c>
      <c r="B109" s="107">
        <v>105</v>
      </c>
      <c r="C109" s="106">
        <v>18</v>
      </c>
    </row>
    <row r="110" spans="1:3">
      <c r="A110" s="121" t="s">
        <v>414</v>
      </c>
      <c r="B110" s="107">
        <v>173</v>
      </c>
      <c r="C110" s="106">
        <v>18</v>
      </c>
    </row>
    <row r="111" spans="1:3">
      <c r="A111" s="121" t="s">
        <v>1278</v>
      </c>
      <c r="B111" s="107">
        <v>210</v>
      </c>
      <c r="C111" s="106">
        <v>18</v>
      </c>
    </row>
    <row r="112" spans="1:3">
      <c r="A112" s="121" t="s">
        <v>442</v>
      </c>
      <c r="B112" s="120">
        <v>39</v>
      </c>
      <c r="C112" s="106">
        <v>30</v>
      </c>
    </row>
    <row r="113" spans="1:3">
      <c r="A113" s="121" t="s">
        <v>682</v>
      </c>
      <c r="B113" s="107">
        <v>52</v>
      </c>
      <c r="C113" s="106">
        <v>30</v>
      </c>
    </row>
    <row r="114" spans="1:3">
      <c r="A114" s="121" t="s">
        <v>1436</v>
      </c>
      <c r="B114" s="107">
        <v>34</v>
      </c>
      <c r="C114" s="106">
        <v>1</v>
      </c>
    </row>
    <row r="115" spans="1:3">
      <c r="A115" s="122" t="s">
        <v>408</v>
      </c>
      <c r="B115" s="107">
        <v>48</v>
      </c>
      <c r="C115" s="106">
        <v>30</v>
      </c>
    </row>
    <row r="116" spans="1:3">
      <c r="A116" s="121" t="s">
        <v>684</v>
      </c>
      <c r="B116" s="107">
        <v>69</v>
      </c>
      <c r="C116" s="106">
        <v>30</v>
      </c>
    </row>
    <row r="117" spans="1:3">
      <c r="A117" s="121" t="s">
        <v>443</v>
      </c>
      <c r="B117" s="107">
        <v>62</v>
      </c>
      <c r="C117" s="106">
        <v>30</v>
      </c>
    </row>
    <row r="118" spans="1:3">
      <c r="A118" s="121" t="s">
        <v>1390</v>
      </c>
      <c r="B118" s="107">
        <v>46</v>
      </c>
      <c r="C118" s="106">
        <v>1</v>
      </c>
    </row>
    <row r="119" spans="1:3">
      <c r="A119" s="121" t="s">
        <v>556</v>
      </c>
      <c r="B119" s="107">
        <v>65</v>
      </c>
      <c r="C119" s="106">
        <v>30</v>
      </c>
    </row>
    <row r="120" spans="1:3">
      <c r="A120" s="122" t="s">
        <v>1146</v>
      </c>
      <c r="B120" s="107">
        <v>99</v>
      </c>
      <c r="C120" s="106">
        <v>1</v>
      </c>
    </row>
    <row r="121" spans="1:3">
      <c r="A121" s="121" t="s">
        <v>479</v>
      </c>
      <c r="B121" s="107">
        <v>86</v>
      </c>
      <c r="C121" s="106">
        <v>24</v>
      </c>
    </row>
    <row r="122" spans="1:3">
      <c r="A122" s="121" t="s">
        <v>500</v>
      </c>
      <c r="B122" s="107">
        <v>88</v>
      </c>
      <c r="C122" s="106">
        <v>24</v>
      </c>
    </row>
    <row r="123" spans="1:3">
      <c r="A123" s="121" t="s">
        <v>560</v>
      </c>
      <c r="B123" s="107">
        <v>92</v>
      </c>
      <c r="C123" s="106">
        <v>24</v>
      </c>
    </row>
    <row r="124" spans="1:3">
      <c r="A124" s="121" t="s">
        <v>497</v>
      </c>
      <c r="B124" s="107">
        <v>121</v>
      </c>
      <c r="C124" s="106">
        <v>24</v>
      </c>
    </row>
    <row r="125" spans="1:3">
      <c r="A125" s="122" t="s">
        <v>493</v>
      </c>
      <c r="B125" s="107">
        <v>164</v>
      </c>
      <c r="C125" s="106">
        <v>9</v>
      </c>
    </row>
    <row r="126" spans="1:3">
      <c r="A126" s="121" t="s">
        <v>1133</v>
      </c>
      <c r="B126" s="107">
        <v>170</v>
      </c>
      <c r="C126" s="106">
        <v>1</v>
      </c>
    </row>
    <row r="127" spans="1:3">
      <c r="A127" s="121" t="s">
        <v>464</v>
      </c>
      <c r="B127" s="107">
        <v>164</v>
      </c>
      <c r="C127" s="106">
        <v>9</v>
      </c>
    </row>
    <row r="128" spans="1:3">
      <c r="A128" s="121" t="s">
        <v>609</v>
      </c>
      <c r="B128" s="107">
        <v>165</v>
      </c>
      <c r="C128" s="106">
        <v>9</v>
      </c>
    </row>
    <row r="129" spans="1:3">
      <c r="A129" s="121" t="s">
        <v>470</v>
      </c>
      <c r="B129" s="107">
        <v>220</v>
      </c>
      <c r="C129" s="106">
        <v>9</v>
      </c>
    </row>
    <row r="130" spans="1:3">
      <c r="A130" s="121" t="s">
        <v>487</v>
      </c>
      <c r="B130" s="107">
        <v>228</v>
      </c>
      <c r="C130" s="106">
        <v>9</v>
      </c>
    </row>
    <row r="131" spans="1:3">
      <c r="A131" s="121" t="s">
        <v>730</v>
      </c>
      <c r="B131" s="107">
        <v>90</v>
      </c>
      <c r="C131" s="106">
        <v>18</v>
      </c>
    </row>
    <row r="132" spans="1:3">
      <c r="A132" s="121" t="s">
        <v>489</v>
      </c>
      <c r="B132" s="107">
        <v>77</v>
      </c>
      <c r="C132" s="106">
        <v>1</v>
      </c>
    </row>
    <row r="133" spans="1:3">
      <c r="A133" s="121" t="s">
        <v>490</v>
      </c>
      <c r="B133" s="107">
        <v>77</v>
      </c>
      <c r="C133" s="106">
        <v>1</v>
      </c>
    </row>
    <row r="134" spans="1:3">
      <c r="A134" s="121" t="s">
        <v>33</v>
      </c>
      <c r="B134" s="107">
        <v>95</v>
      </c>
      <c r="C134" s="106">
        <v>9</v>
      </c>
    </row>
    <row r="135" spans="1:3">
      <c r="A135" s="121" t="s">
        <v>960</v>
      </c>
      <c r="B135" s="107">
        <v>91</v>
      </c>
      <c r="C135" s="106">
        <v>1</v>
      </c>
    </row>
    <row r="136" spans="1:3">
      <c r="A136" s="122" t="s">
        <v>480</v>
      </c>
      <c r="B136" s="107">
        <v>115</v>
      </c>
      <c r="C136" s="106">
        <v>9</v>
      </c>
    </row>
    <row r="137" spans="1:3">
      <c r="A137" s="121" t="s">
        <v>700</v>
      </c>
      <c r="B137" s="107">
        <v>105</v>
      </c>
      <c r="C137" s="106">
        <v>9</v>
      </c>
    </row>
    <row r="138" spans="1:3">
      <c r="A138" s="121" t="s">
        <v>1437</v>
      </c>
      <c r="B138" s="107">
        <v>110</v>
      </c>
      <c r="C138" s="106">
        <v>1</v>
      </c>
    </row>
    <row r="139" spans="1:3">
      <c r="A139" s="122" t="s">
        <v>557</v>
      </c>
      <c r="B139" s="107">
        <v>117</v>
      </c>
      <c r="C139" s="106">
        <v>9</v>
      </c>
    </row>
    <row r="140" spans="1:3">
      <c r="A140" s="122" t="s">
        <v>438</v>
      </c>
      <c r="B140" s="107">
        <v>120</v>
      </c>
      <c r="C140" s="106">
        <v>9</v>
      </c>
    </row>
    <row r="141" spans="1:3">
      <c r="A141" s="121" t="s">
        <v>1458</v>
      </c>
      <c r="B141" s="107">
        <v>150</v>
      </c>
      <c r="C141" s="106">
        <v>1</v>
      </c>
    </row>
    <row r="142" spans="1:3">
      <c r="A142" s="122" t="s">
        <v>34</v>
      </c>
      <c r="B142" s="107">
        <v>100</v>
      </c>
      <c r="C142" s="106">
        <v>9</v>
      </c>
    </row>
    <row r="143" spans="1:3">
      <c r="A143" s="122" t="s">
        <v>750</v>
      </c>
      <c r="B143" s="107">
        <v>110</v>
      </c>
      <c r="C143" s="106">
        <v>9</v>
      </c>
    </row>
    <row r="144" spans="1:3">
      <c r="A144" s="122" t="s">
        <v>1080</v>
      </c>
      <c r="B144" s="107">
        <v>110</v>
      </c>
      <c r="C144" s="106">
        <v>1</v>
      </c>
    </row>
    <row r="145" spans="1:3">
      <c r="A145" s="122" t="s">
        <v>485</v>
      </c>
      <c r="B145" s="107">
        <v>110</v>
      </c>
      <c r="C145" s="106">
        <v>9</v>
      </c>
    </row>
    <row r="146" spans="1:3">
      <c r="A146" s="121" t="s">
        <v>471</v>
      </c>
      <c r="B146" s="107">
        <v>118</v>
      </c>
      <c r="C146" s="106">
        <v>9</v>
      </c>
    </row>
    <row r="147" spans="1:3">
      <c r="A147" s="122" t="s">
        <v>35</v>
      </c>
      <c r="B147" s="107">
        <v>120</v>
      </c>
      <c r="C147" s="106">
        <v>9</v>
      </c>
    </row>
    <row r="148" spans="1:3">
      <c r="A148" s="121" t="s">
        <v>499</v>
      </c>
      <c r="B148" s="107">
        <v>135</v>
      </c>
      <c r="C148" s="106">
        <v>9</v>
      </c>
    </row>
    <row r="149" spans="1:3">
      <c r="A149" s="121" t="s">
        <v>36</v>
      </c>
      <c r="B149" s="107">
        <v>145</v>
      </c>
      <c r="C149" s="106">
        <v>9</v>
      </c>
    </row>
    <row r="150" spans="1:3">
      <c r="A150" s="121" t="s">
        <v>409</v>
      </c>
      <c r="B150" s="107">
        <v>145</v>
      </c>
      <c r="C150" s="106">
        <v>9</v>
      </c>
    </row>
    <row r="151" spans="1:3">
      <c r="A151" s="122" t="s">
        <v>1135</v>
      </c>
      <c r="B151" s="107">
        <v>224</v>
      </c>
      <c r="C151" s="106">
        <v>1</v>
      </c>
    </row>
    <row r="152" spans="1:3">
      <c r="A152" s="121" t="s">
        <v>492</v>
      </c>
      <c r="B152" s="107">
        <v>850</v>
      </c>
      <c r="C152" s="106">
        <v>1</v>
      </c>
    </row>
    <row r="153" spans="1:3">
      <c r="A153" s="121" t="s">
        <v>491</v>
      </c>
      <c r="B153" s="107">
        <v>370</v>
      </c>
      <c r="C153" s="106">
        <v>1</v>
      </c>
    </row>
    <row r="154" spans="1:3">
      <c r="A154" s="121" t="s">
        <v>445</v>
      </c>
      <c r="B154" s="107">
        <v>25</v>
      </c>
      <c r="C154" s="106">
        <v>32</v>
      </c>
    </row>
    <row r="155" spans="1:3">
      <c r="A155" s="121" t="s">
        <v>446</v>
      </c>
      <c r="B155" s="107">
        <v>28.4</v>
      </c>
      <c r="C155" s="106">
        <v>32</v>
      </c>
    </row>
    <row r="156" spans="1:3">
      <c r="A156" s="121" t="s">
        <v>454</v>
      </c>
      <c r="B156" s="107">
        <v>32</v>
      </c>
      <c r="C156" s="106">
        <v>1</v>
      </c>
    </row>
    <row r="157" spans="1:3">
      <c r="A157" s="121" t="s">
        <v>461</v>
      </c>
      <c r="B157" s="107">
        <v>19</v>
      </c>
      <c r="C157" s="106">
        <v>1</v>
      </c>
    </row>
    <row r="158" spans="1:3">
      <c r="A158" s="121" t="s">
        <v>439</v>
      </c>
      <c r="B158" s="107">
        <v>28</v>
      </c>
      <c r="C158" s="106">
        <v>1</v>
      </c>
    </row>
    <row r="159" spans="1:3">
      <c r="A159" s="121" t="s">
        <v>472</v>
      </c>
      <c r="B159" s="107">
        <v>20.5</v>
      </c>
      <c r="C159" s="106">
        <v>1</v>
      </c>
    </row>
    <row r="160" spans="1:3">
      <c r="A160" s="121" t="s">
        <v>440</v>
      </c>
      <c r="B160" s="107">
        <v>31</v>
      </c>
      <c r="C160" s="106">
        <v>32</v>
      </c>
    </row>
    <row r="161" spans="1:3">
      <c r="A161" s="121" t="s">
        <v>1136</v>
      </c>
      <c r="B161" s="107">
        <v>37</v>
      </c>
      <c r="C161" s="106">
        <v>1</v>
      </c>
    </row>
    <row r="162" spans="1:3">
      <c r="A162" s="121" t="s">
        <v>418</v>
      </c>
      <c r="B162" s="107">
        <v>26</v>
      </c>
      <c r="C162" s="106">
        <v>1</v>
      </c>
    </row>
    <row r="163" spans="1:3">
      <c r="A163" s="121" t="s">
        <v>457</v>
      </c>
      <c r="B163" s="107">
        <v>35</v>
      </c>
      <c r="C163" s="106">
        <v>1</v>
      </c>
    </row>
    <row r="164" spans="1:3">
      <c r="A164" s="121" t="s">
        <v>562</v>
      </c>
      <c r="B164" s="107">
        <v>16</v>
      </c>
      <c r="C164" s="106">
        <v>45</v>
      </c>
    </row>
    <row r="165" spans="1:3">
      <c r="A165" s="121" t="s">
        <v>419</v>
      </c>
      <c r="B165" s="107">
        <v>17</v>
      </c>
      <c r="C165" s="106">
        <v>45</v>
      </c>
    </row>
    <row r="166" spans="1:3">
      <c r="A166" s="121" t="s">
        <v>1495</v>
      </c>
      <c r="B166" s="107">
        <v>15</v>
      </c>
      <c r="C166" s="106">
        <v>1</v>
      </c>
    </row>
    <row r="167" spans="1:3">
      <c r="A167" s="121" t="s">
        <v>1494</v>
      </c>
      <c r="B167" s="107">
        <v>20</v>
      </c>
      <c r="C167" s="106">
        <v>1</v>
      </c>
    </row>
    <row r="168" spans="1:3">
      <c r="A168" s="121" t="s">
        <v>444</v>
      </c>
      <c r="B168" s="107">
        <v>21</v>
      </c>
      <c r="C168" s="106">
        <v>45</v>
      </c>
    </row>
    <row r="169" spans="1:3">
      <c r="A169" s="121" t="s">
        <v>38</v>
      </c>
      <c r="B169" s="107">
        <v>27</v>
      </c>
      <c r="C169" s="106">
        <v>32</v>
      </c>
    </row>
    <row r="170" spans="1:3">
      <c r="A170" s="121" t="s">
        <v>434</v>
      </c>
      <c r="B170" s="107">
        <v>26</v>
      </c>
      <c r="C170" s="106">
        <v>45</v>
      </c>
    </row>
    <row r="171" spans="1:3">
      <c r="A171" s="121" t="s">
        <v>476</v>
      </c>
      <c r="B171" s="107">
        <v>27</v>
      </c>
      <c r="C171" s="106">
        <v>45</v>
      </c>
    </row>
    <row r="172" spans="1:3">
      <c r="A172" s="121" t="s">
        <v>1312</v>
      </c>
      <c r="B172" s="107">
        <v>21</v>
      </c>
      <c r="C172" s="106">
        <v>1</v>
      </c>
    </row>
    <row r="173" spans="1:3">
      <c r="A173" s="121" t="s">
        <v>416</v>
      </c>
      <c r="B173" s="107">
        <v>22</v>
      </c>
      <c r="C173" s="106">
        <v>32</v>
      </c>
    </row>
    <row r="174" spans="1:3">
      <c r="A174" s="121" t="s">
        <v>1134</v>
      </c>
      <c r="B174" s="107">
        <v>13</v>
      </c>
      <c r="C174" s="106">
        <v>1</v>
      </c>
    </row>
    <row r="175" spans="1:3">
      <c r="A175" s="121" t="s">
        <v>456</v>
      </c>
      <c r="B175" s="107">
        <v>20</v>
      </c>
      <c r="C175" s="106">
        <v>1</v>
      </c>
    </row>
    <row r="176" spans="1:3">
      <c r="A176" s="121" t="s">
        <v>447</v>
      </c>
      <c r="B176" s="107">
        <v>32</v>
      </c>
      <c r="C176" s="106">
        <v>30</v>
      </c>
    </row>
    <row r="177" spans="1:3">
      <c r="A177" s="121" t="s">
        <v>467</v>
      </c>
      <c r="B177" s="107">
        <v>26</v>
      </c>
      <c r="C177" s="106">
        <v>1</v>
      </c>
    </row>
    <row r="178" spans="1:3">
      <c r="A178" s="121" t="s">
        <v>481</v>
      </c>
      <c r="B178" s="107">
        <v>34</v>
      </c>
      <c r="C178" s="106">
        <v>1</v>
      </c>
    </row>
    <row r="179" spans="1:3">
      <c r="A179" s="121" t="s">
        <v>486</v>
      </c>
      <c r="B179" s="107">
        <v>16</v>
      </c>
      <c r="C179" s="106">
        <v>40</v>
      </c>
    </row>
    <row r="180" spans="1:3">
      <c r="A180" s="121" t="s">
        <v>449</v>
      </c>
      <c r="B180" s="107">
        <v>18</v>
      </c>
      <c r="C180" s="106">
        <v>40</v>
      </c>
    </row>
    <row r="181" spans="1:3">
      <c r="A181" s="121" t="s">
        <v>451</v>
      </c>
      <c r="B181" s="107">
        <v>25</v>
      </c>
      <c r="C181" s="106">
        <v>40</v>
      </c>
    </row>
    <row r="182" spans="1:3">
      <c r="A182" s="121" t="s">
        <v>413</v>
      </c>
      <c r="B182" s="107">
        <v>32</v>
      </c>
      <c r="C182" s="106">
        <v>40</v>
      </c>
    </row>
    <row r="183" spans="1:3">
      <c r="A183" s="121" t="s">
        <v>1363</v>
      </c>
      <c r="B183" s="107">
        <v>43</v>
      </c>
      <c r="C183" s="106">
        <v>1</v>
      </c>
    </row>
    <row r="184" spans="1:3">
      <c r="A184" s="121" t="s">
        <v>1364</v>
      </c>
      <c r="B184" s="107">
        <v>48</v>
      </c>
      <c r="C184" s="106">
        <v>1</v>
      </c>
    </row>
    <row r="185" spans="1:3">
      <c r="A185" s="121" t="s">
        <v>1392</v>
      </c>
      <c r="B185" s="107">
        <v>46</v>
      </c>
      <c r="C185" s="106">
        <v>1</v>
      </c>
    </row>
    <row r="186" spans="1:3">
      <c r="A186" s="121" t="s">
        <v>1394</v>
      </c>
      <c r="B186" s="107">
        <v>51</v>
      </c>
      <c r="C186" s="106">
        <v>1</v>
      </c>
    </row>
    <row r="187" spans="1:3">
      <c r="A187" s="121" t="s">
        <v>1396</v>
      </c>
      <c r="B187" s="107">
        <v>45</v>
      </c>
      <c r="C187" s="106">
        <v>1</v>
      </c>
    </row>
    <row r="188" spans="1:3">
      <c r="A188" s="121" t="s">
        <v>482</v>
      </c>
      <c r="B188" s="107">
        <v>52</v>
      </c>
      <c r="C188" s="106">
        <v>18</v>
      </c>
    </row>
    <row r="189" spans="1:3">
      <c r="A189" s="121" t="s">
        <v>1398</v>
      </c>
      <c r="B189" s="107">
        <v>63</v>
      </c>
      <c r="C189" s="106">
        <v>1</v>
      </c>
    </row>
    <row r="190" spans="1:3">
      <c r="A190" s="121" t="s">
        <v>1438</v>
      </c>
      <c r="B190" s="107">
        <v>64</v>
      </c>
      <c r="C190" s="106">
        <v>1</v>
      </c>
    </row>
    <row r="191" spans="1:3">
      <c r="A191" s="121" t="s">
        <v>1439</v>
      </c>
      <c r="B191" s="107">
        <v>30</v>
      </c>
      <c r="C191" s="106">
        <v>1</v>
      </c>
    </row>
    <row r="192" spans="1:3">
      <c r="A192" s="122" t="s">
        <v>151</v>
      </c>
      <c r="B192" s="107">
        <v>125</v>
      </c>
      <c r="C192" s="106">
        <v>1</v>
      </c>
    </row>
    <row r="193" spans="1:3">
      <c r="A193" s="122" t="s">
        <v>152</v>
      </c>
      <c r="B193" s="107">
        <v>132</v>
      </c>
      <c r="C193" s="106">
        <v>1</v>
      </c>
    </row>
    <row r="194" spans="1:3">
      <c r="A194" s="121" t="s">
        <v>1475</v>
      </c>
      <c r="B194" s="107">
        <v>158</v>
      </c>
      <c r="C194" s="106">
        <v>1</v>
      </c>
    </row>
    <row r="195" spans="1:3">
      <c r="A195" s="121" t="s">
        <v>1477</v>
      </c>
      <c r="B195" s="107">
        <v>179</v>
      </c>
      <c r="C195" s="106">
        <v>1</v>
      </c>
    </row>
    <row r="196" spans="1:3">
      <c r="A196" s="121" t="s">
        <v>1365</v>
      </c>
      <c r="B196" s="107">
        <v>56</v>
      </c>
      <c r="C196" s="106">
        <v>1</v>
      </c>
    </row>
    <row r="197" spans="1:3">
      <c r="A197" s="121" t="s">
        <v>1366</v>
      </c>
      <c r="B197" s="107">
        <v>60</v>
      </c>
      <c r="C197" s="106">
        <v>1</v>
      </c>
    </row>
    <row r="198" spans="1:3">
      <c r="A198" s="121" t="s">
        <v>1111</v>
      </c>
      <c r="B198" s="107">
        <v>47</v>
      </c>
      <c r="C198" s="106">
        <v>1</v>
      </c>
    </row>
    <row r="199" spans="1:3">
      <c r="A199" s="121" t="s">
        <v>1400</v>
      </c>
      <c r="B199" s="107">
        <v>63</v>
      </c>
      <c r="C199" s="106">
        <v>1</v>
      </c>
    </row>
    <row r="200" spans="1:3">
      <c r="A200" s="121" t="s">
        <v>1476</v>
      </c>
      <c r="B200" s="107">
        <v>168</v>
      </c>
      <c r="C200" s="106">
        <v>1</v>
      </c>
    </row>
    <row r="201" spans="1:3">
      <c r="A201" s="121" t="s">
        <v>1478</v>
      </c>
      <c r="B201" s="107">
        <v>190</v>
      </c>
      <c r="C201" s="106">
        <v>1</v>
      </c>
    </row>
    <row r="202" spans="1:3">
      <c r="A202" s="121" t="s">
        <v>1112</v>
      </c>
      <c r="B202" s="107">
        <v>84</v>
      </c>
      <c r="C202" s="106">
        <v>1</v>
      </c>
    </row>
    <row r="203" spans="1:3">
      <c r="A203" s="121" t="s">
        <v>1367</v>
      </c>
      <c r="B203" s="107">
        <v>62</v>
      </c>
      <c r="C203" s="106">
        <v>1</v>
      </c>
    </row>
    <row r="204" spans="1:3">
      <c r="A204" s="121" t="s">
        <v>1368</v>
      </c>
      <c r="B204" s="107">
        <v>70</v>
      </c>
      <c r="C204" s="106">
        <v>1</v>
      </c>
    </row>
    <row r="205" spans="1:3">
      <c r="A205" s="121" t="s">
        <v>1369</v>
      </c>
      <c r="B205" s="107">
        <v>58</v>
      </c>
      <c r="C205" s="106">
        <v>1</v>
      </c>
    </row>
    <row r="206" spans="1:3">
      <c r="A206" s="121" t="s">
        <v>153</v>
      </c>
      <c r="B206" s="107">
        <v>196.8</v>
      </c>
      <c r="C206" s="106">
        <v>4</v>
      </c>
    </row>
    <row r="207" spans="1:3">
      <c r="A207" s="121" t="s">
        <v>154</v>
      </c>
      <c r="B207" s="120">
        <v>243</v>
      </c>
      <c r="C207" s="106">
        <v>4</v>
      </c>
    </row>
    <row r="208" spans="1:3">
      <c r="A208" s="122" t="s">
        <v>155</v>
      </c>
      <c r="B208" s="107">
        <v>245</v>
      </c>
      <c r="C208" s="106">
        <v>4</v>
      </c>
    </row>
    <row r="209" spans="1:3">
      <c r="A209" s="122" t="s">
        <v>156</v>
      </c>
      <c r="B209" s="107">
        <v>279</v>
      </c>
      <c r="C209" s="106">
        <v>4</v>
      </c>
    </row>
    <row r="210" spans="1:3">
      <c r="A210" s="121" t="s">
        <v>157</v>
      </c>
      <c r="B210" s="107">
        <v>307</v>
      </c>
      <c r="C210" s="106">
        <v>2</v>
      </c>
    </row>
    <row r="211" spans="1:3">
      <c r="A211" s="122" t="s">
        <v>158</v>
      </c>
      <c r="B211" s="107">
        <v>320</v>
      </c>
      <c r="C211" s="106">
        <v>2</v>
      </c>
    </row>
    <row r="212" spans="1:3">
      <c r="A212" s="122" t="s">
        <v>391</v>
      </c>
      <c r="B212" s="107">
        <v>423</v>
      </c>
      <c r="C212" s="106">
        <v>2</v>
      </c>
    </row>
    <row r="213" spans="1:3">
      <c r="A213" s="121" t="s">
        <v>159</v>
      </c>
      <c r="B213" s="118" t="s">
        <v>1360</v>
      </c>
      <c r="C213" s="106">
        <v>2</v>
      </c>
    </row>
    <row r="214" spans="1:3">
      <c r="A214" s="121" t="s">
        <v>392</v>
      </c>
      <c r="B214" s="118" t="s">
        <v>1360</v>
      </c>
      <c r="C214" s="106">
        <v>2</v>
      </c>
    </row>
    <row r="215" spans="1:3">
      <c r="A215" s="121" t="s">
        <v>160</v>
      </c>
      <c r="B215" s="118" t="s">
        <v>1360</v>
      </c>
      <c r="C215" s="106">
        <v>2</v>
      </c>
    </row>
    <row r="216" spans="1:3">
      <c r="A216" s="121" t="s">
        <v>161</v>
      </c>
      <c r="B216" s="118" t="s">
        <v>1360</v>
      </c>
      <c r="C216" s="106">
        <v>2</v>
      </c>
    </row>
    <row r="217" spans="1:3">
      <c r="A217" s="121" t="s">
        <v>393</v>
      </c>
      <c r="B217" s="118" t="s">
        <v>1360</v>
      </c>
      <c r="C217" s="106">
        <v>2</v>
      </c>
    </row>
    <row r="218" spans="1:3">
      <c r="A218" s="121" t="s">
        <v>738</v>
      </c>
      <c r="B218" s="118" t="s">
        <v>1360</v>
      </c>
      <c r="C218" s="106">
        <v>2</v>
      </c>
    </row>
    <row r="219" spans="1:3">
      <c r="A219" s="121" t="s">
        <v>1007</v>
      </c>
      <c r="B219" s="118" t="s">
        <v>1360</v>
      </c>
      <c r="C219" s="106">
        <v>1</v>
      </c>
    </row>
    <row r="220" spans="1:3">
      <c r="A220" s="121" t="s">
        <v>1370</v>
      </c>
      <c r="B220" s="107">
        <v>179</v>
      </c>
      <c r="C220" s="106">
        <v>1</v>
      </c>
    </row>
    <row r="221" spans="1:3">
      <c r="A221" s="122" t="s">
        <v>1371</v>
      </c>
      <c r="B221" s="107">
        <v>200</v>
      </c>
      <c r="C221" s="106">
        <v>1</v>
      </c>
    </row>
    <row r="222" spans="1:3">
      <c r="A222" s="121" t="s">
        <v>390</v>
      </c>
      <c r="B222" s="107">
        <v>340</v>
      </c>
      <c r="C222" s="106">
        <v>4</v>
      </c>
    </row>
    <row r="223" spans="1:3">
      <c r="A223" s="121" t="s">
        <v>389</v>
      </c>
      <c r="B223" s="107">
        <v>360</v>
      </c>
      <c r="C223" s="106">
        <v>4</v>
      </c>
    </row>
    <row r="224" spans="1:3">
      <c r="A224" s="121" t="s">
        <v>388</v>
      </c>
      <c r="B224" s="107">
        <v>357.3</v>
      </c>
      <c r="C224" s="106">
        <v>4</v>
      </c>
    </row>
    <row r="225" spans="1:3">
      <c r="A225" s="121" t="s">
        <v>387</v>
      </c>
      <c r="B225" s="118" t="s">
        <v>1360</v>
      </c>
      <c r="C225" s="106">
        <v>4</v>
      </c>
    </row>
    <row r="226" spans="1:3">
      <c r="A226" s="121" t="s">
        <v>162</v>
      </c>
      <c r="B226" s="118" t="s">
        <v>1360</v>
      </c>
      <c r="C226" s="106">
        <v>2</v>
      </c>
    </row>
    <row r="227" spans="1:3">
      <c r="A227" s="121" t="s">
        <v>1402</v>
      </c>
      <c r="B227" s="118" t="s">
        <v>1360</v>
      </c>
      <c r="C227" s="106">
        <v>1</v>
      </c>
    </row>
    <row r="228" spans="1:3">
      <c r="A228" s="121" t="s">
        <v>163</v>
      </c>
      <c r="B228" s="118" t="s">
        <v>1360</v>
      </c>
      <c r="C228" s="106">
        <v>2</v>
      </c>
    </row>
    <row r="229" spans="1:3">
      <c r="A229" s="121" t="s">
        <v>758</v>
      </c>
      <c r="B229" s="107">
        <v>685</v>
      </c>
      <c r="C229" s="106">
        <v>1</v>
      </c>
    </row>
    <row r="230" spans="1:3">
      <c r="A230" s="121" t="s">
        <v>73</v>
      </c>
      <c r="B230" s="120">
        <v>24</v>
      </c>
      <c r="C230" s="106">
        <v>20</v>
      </c>
    </row>
    <row r="231" spans="1:3">
      <c r="A231" s="122" t="s">
        <v>1008</v>
      </c>
      <c r="B231" s="107">
        <v>18</v>
      </c>
      <c r="C231" s="106">
        <v>1</v>
      </c>
    </row>
    <row r="232" spans="1:3">
      <c r="A232" s="121" t="s">
        <v>74</v>
      </c>
      <c r="B232" s="107">
        <v>8</v>
      </c>
      <c r="C232" s="106">
        <v>80</v>
      </c>
    </row>
    <row r="233" spans="1:3">
      <c r="A233" s="121" t="s">
        <v>75</v>
      </c>
      <c r="B233" s="107">
        <v>44</v>
      </c>
      <c r="C233" s="106">
        <v>20</v>
      </c>
    </row>
    <row r="234" spans="1:3">
      <c r="A234" s="122" t="s">
        <v>959</v>
      </c>
      <c r="B234" s="107">
        <v>27</v>
      </c>
      <c r="C234" s="106">
        <v>1</v>
      </c>
    </row>
    <row r="235" spans="1:3">
      <c r="A235" s="121" t="s">
        <v>76</v>
      </c>
      <c r="B235" s="107">
        <v>75</v>
      </c>
      <c r="C235" s="106">
        <v>20</v>
      </c>
    </row>
    <row r="236" spans="1:3">
      <c r="A236" s="122" t="s">
        <v>613</v>
      </c>
      <c r="B236" s="107">
        <v>55</v>
      </c>
      <c r="C236" s="106">
        <v>20</v>
      </c>
    </row>
    <row r="237" spans="1:3">
      <c r="A237" s="121" t="s">
        <v>77</v>
      </c>
      <c r="B237" s="107">
        <v>130</v>
      </c>
      <c r="C237" s="106">
        <v>6</v>
      </c>
    </row>
    <row r="238" spans="1:3">
      <c r="A238" s="121" t="s">
        <v>702</v>
      </c>
      <c r="B238" s="107">
        <v>150</v>
      </c>
      <c r="C238" s="106">
        <v>6</v>
      </c>
    </row>
    <row r="239" spans="1:3">
      <c r="A239" s="121" t="s">
        <v>785</v>
      </c>
      <c r="B239" s="107">
        <v>47</v>
      </c>
      <c r="C239" s="106">
        <v>20</v>
      </c>
    </row>
    <row r="240" spans="1:3">
      <c r="A240" s="121" t="s">
        <v>78</v>
      </c>
      <c r="B240" s="107">
        <v>19</v>
      </c>
      <c r="C240" s="106">
        <v>40</v>
      </c>
    </row>
    <row r="241" spans="1:3">
      <c r="A241" s="121" t="s">
        <v>617</v>
      </c>
      <c r="B241" s="107">
        <v>55</v>
      </c>
      <c r="C241" s="106">
        <v>20</v>
      </c>
    </row>
    <row r="242" spans="1:3">
      <c r="A242" s="121" t="s">
        <v>614</v>
      </c>
      <c r="B242" s="107">
        <v>230</v>
      </c>
      <c r="C242" s="106">
        <v>6</v>
      </c>
    </row>
    <row r="243" spans="1:3">
      <c r="A243" s="121" t="s">
        <v>712</v>
      </c>
      <c r="B243" s="107">
        <v>270</v>
      </c>
      <c r="C243" s="106">
        <v>6</v>
      </c>
    </row>
    <row r="244" spans="1:3">
      <c r="A244" s="121" t="s">
        <v>696</v>
      </c>
      <c r="B244" s="107">
        <v>316</v>
      </c>
      <c r="C244" s="106">
        <v>1</v>
      </c>
    </row>
    <row r="245" spans="1:3">
      <c r="A245" s="121" t="s">
        <v>1459</v>
      </c>
      <c r="B245" s="107">
        <v>30</v>
      </c>
      <c r="C245" s="106">
        <v>1</v>
      </c>
    </row>
    <row r="246" spans="1:3">
      <c r="A246" s="121" t="s">
        <v>1488</v>
      </c>
      <c r="B246" s="107">
        <v>65</v>
      </c>
      <c r="C246" s="106">
        <v>1</v>
      </c>
    </row>
    <row r="247" spans="1:3">
      <c r="A247" s="121" t="s">
        <v>558</v>
      </c>
      <c r="B247" s="107">
        <v>140</v>
      </c>
      <c r="C247" s="106">
        <v>1</v>
      </c>
    </row>
    <row r="248" spans="1:3">
      <c r="A248" s="121" t="s">
        <v>826</v>
      </c>
      <c r="B248" s="107">
        <v>33</v>
      </c>
      <c r="C248" s="106">
        <v>1</v>
      </c>
    </row>
    <row r="249" spans="1:3">
      <c r="A249" s="121" t="s">
        <v>1440</v>
      </c>
      <c r="B249" s="107">
        <v>20</v>
      </c>
      <c r="C249" s="106">
        <v>1</v>
      </c>
    </row>
    <row r="250" spans="1:3">
      <c r="A250" s="121" t="s">
        <v>1441</v>
      </c>
      <c r="B250" s="107">
        <v>45</v>
      </c>
      <c r="C250" s="106">
        <v>1</v>
      </c>
    </row>
    <row r="251" spans="1:3">
      <c r="A251" s="121" t="s">
        <v>1442</v>
      </c>
      <c r="B251" s="107">
        <v>100</v>
      </c>
      <c r="C251" s="106">
        <v>1</v>
      </c>
    </row>
    <row r="252" spans="1:3">
      <c r="A252" s="121" t="s">
        <v>373</v>
      </c>
      <c r="B252" s="107">
        <v>250</v>
      </c>
      <c r="C252" s="106">
        <v>1</v>
      </c>
    </row>
    <row r="253" spans="1:3">
      <c r="A253" s="121" t="s">
        <v>1384</v>
      </c>
      <c r="B253" s="107">
        <v>358</v>
      </c>
      <c r="C253" s="106">
        <v>1</v>
      </c>
    </row>
    <row r="254" spans="1:3">
      <c r="A254" s="121" t="s">
        <v>607</v>
      </c>
      <c r="B254" s="107">
        <v>330</v>
      </c>
      <c r="C254" s="106">
        <v>1</v>
      </c>
    </row>
    <row r="255" spans="1:3">
      <c r="A255" s="121" t="s">
        <v>352</v>
      </c>
      <c r="B255" s="107">
        <v>706</v>
      </c>
      <c r="C255" s="106">
        <v>1</v>
      </c>
    </row>
    <row r="256" spans="1:3">
      <c r="A256" s="121" t="s">
        <v>1489</v>
      </c>
      <c r="B256" s="107">
        <v>85</v>
      </c>
      <c r="C256" s="106">
        <v>1</v>
      </c>
    </row>
    <row r="257" spans="1:3">
      <c r="A257" s="121" t="s">
        <v>374</v>
      </c>
      <c r="B257" s="107">
        <v>117</v>
      </c>
      <c r="C257" s="106">
        <v>20</v>
      </c>
    </row>
    <row r="258" spans="1:3">
      <c r="A258" s="121" t="s">
        <v>1329</v>
      </c>
      <c r="B258" s="107">
        <v>70</v>
      </c>
      <c r="C258" s="106"/>
    </row>
    <row r="259" spans="1:3">
      <c r="A259" s="121" t="s">
        <v>1283</v>
      </c>
      <c r="B259" s="107">
        <v>80</v>
      </c>
      <c r="C259" s="106"/>
    </row>
    <row r="260" spans="1:3">
      <c r="A260" s="121" t="s">
        <v>1408</v>
      </c>
      <c r="B260" s="107">
        <v>50</v>
      </c>
      <c r="C260" s="106">
        <v>1</v>
      </c>
    </row>
    <row r="261" spans="1:3">
      <c r="A261" s="121" t="s">
        <v>1404</v>
      </c>
      <c r="B261" s="107">
        <v>66</v>
      </c>
      <c r="C261" s="106">
        <v>1</v>
      </c>
    </row>
    <row r="262" spans="1:3">
      <c r="A262" s="121" t="s">
        <v>1284</v>
      </c>
      <c r="B262" s="107">
        <v>125</v>
      </c>
      <c r="C262" s="106"/>
    </row>
    <row r="263" spans="1:3">
      <c r="A263" s="121" t="s">
        <v>641</v>
      </c>
      <c r="B263" s="107">
        <v>137</v>
      </c>
      <c r="C263" s="106">
        <v>6</v>
      </c>
    </row>
    <row r="264" spans="1:3">
      <c r="A264" s="121" t="s">
        <v>1460</v>
      </c>
      <c r="B264" s="107">
        <v>71</v>
      </c>
      <c r="C264" s="106">
        <v>1</v>
      </c>
    </row>
    <row r="265" spans="1:3">
      <c r="A265" s="121" t="s">
        <v>935</v>
      </c>
      <c r="B265" s="107">
        <v>63</v>
      </c>
      <c r="C265" s="106">
        <v>6</v>
      </c>
    </row>
    <row r="266" spans="1:3">
      <c r="A266" s="121" t="s">
        <v>1443</v>
      </c>
      <c r="B266" s="107">
        <v>42</v>
      </c>
      <c r="C266" s="106">
        <v>1</v>
      </c>
    </row>
    <row r="267" spans="1:3">
      <c r="A267" s="121" t="s">
        <v>1311</v>
      </c>
      <c r="B267" s="107">
        <v>147</v>
      </c>
      <c r="C267" s="106">
        <v>1</v>
      </c>
    </row>
    <row r="268" spans="1:3">
      <c r="A268" s="121" t="s">
        <v>1406</v>
      </c>
      <c r="B268" s="107">
        <v>110</v>
      </c>
      <c r="C268" s="106">
        <v>1</v>
      </c>
    </row>
    <row r="269" spans="1:3">
      <c r="A269" s="121" t="s">
        <v>1479</v>
      </c>
      <c r="B269" s="107">
        <v>30</v>
      </c>
      <c r="C269" s="106">
        <v>1</v>
      </c>
    </row>
    <row r="270" spans="1:3">
      <c r="A270" s="121" t="s">
        <v>1330</v>
      </c>
      <c r="B270" s="118" t="s">
        <v>1360</v>
      </c>
      <c r="C270" s="106">
        <v>1</v>
      </c>
    </row>
    <row r="271" spans="1:3">
      <c r="A271" s="121" t="s">
        <v>1113</v>
      </c>
      <c r="B271" s="118" t="s">
        <v>1360</v>
      </c>
      <c r="C271" s="106">
        <v>1</v>
      </c>
    </row>
    <row r="272" spans="1:3">
      <c r="A272" s="121" t="s">
        <v>79</v>
      </c>
      <c r="B272" s="118" t="s">
        <v>1360</v>
      </c>
      <c r="C272" s="106">
        <v>1</v>
      </c>
    </row>
    <row r="273" spans="1:3">
      <c r="A273" s="121" t="s">
        <v>166</v>
      </c>
      <c r="B273" s="107">
        <v>29.5</v>
      </c>
      <c r="C273" s="106">
        <v>10</v>
      </c>
    </row>
    <row r="274" spans="1:3">
      <c r="A274" s="121" t="s">
        <v>29</v>
      </c>
      <c r="B274" s="107">
        <v>45</v>
      </c>
      <c r="C274" s="106">
        <v>10</v>
      </c>
    </row>
    <row r="275" spans="1:3">
      <c r="A275" s="121" t="s">
        <v>30</v>
      </c>
      <c r="B275" s="107">
        <v>51</v>
      </c>
      <c r="C275" s="106">
        <v>10</v>
      </c>
    </row>
    <row r="276" spans="1:3">
      <c r="A276" s="121" t="s">
        <v>8</v>
      </c>
      <c r="B276" s="107">
        <v>37</v>
      </c>
      <c r="C276" s="106">
        <v>10</v>
      </c>
    </row>
    <row r="277" spans="1:3">
      <c r="A277" s="121" t="s">
        <v>1444</v>
      </c>
      <c r="B277" s="107">
        <v>26</v>
      </c>
      <c r="C277" s="106">
        <v>1</v>
      </c>
    </row>
    <row r="278" spans="1:3">
      <c r="A278" s="121" t="s">
        <v>1002</v>
      </c>
      <c r="B278" s="107">
        <v>47</v>
      </c>
      <c r="C278" s="106">
        <v>1</v>
      </c>
    </row>
    <row r="279" spans="1:3">
      <c r="A279" s="121" t="s">
        <v>31</v>
      </c>
      <c r="B279" s="107">
        <v>62</v>
      </c>
      <c r="C279" s="106">
        <v>10</v>
      </c>
    </row>
    <row r="280" spans="1:3">
      <c r="A280" s="121" t="s">
        <v>9</v>
      </c>
      <c r="B280" s="107">
        <v>41.5</v>
      </c>
      <c r="C280" s="106">
        <v>10</v>
      </c>
    </row>
    <row r="281" spans="1:3">
      <c r="A281" s="121" t="s">
        <v>1069</v>
      </c>
      <c r="B281" s="107">
        <v>67</v>
      </c>
      <c r="C281" s="106">
        <v>10</v>
      </c>
    </row>
    <row r="282" spans="1:3">
      <c r="A282" s="121" t="s">
        <v>32</v>
      </c>
      <c r="B282" s="107">
        <v>71</v>
      </c>
      <c r="C282" s="106">
        <v>10</v>
      </c>
    </row>
    <row r="283" spans="1:3">
      <c r="A283" s="121" t="s">
        <v>695</v>
      </c>
      <c r="B283" s="107">
        <v>70</v>
      </c>
      <c r="C283" s="106">
        <v>10</v>
      </c>
    </row>
    <row r="284" spans="1:3">
      <c r="A284" s="121" t="s">
        <v>10</v>
      </c>
      <c r="B284" s="107">
        <v>57.9</v>
      </c>
      <c r="C284" s="106">
        <v>8</v>
      </c>
    </row>
    <row r="285" spans="1:3">
      <c r="A285" s="121" t="s">
        <v>11</v>
      </c>
      <c r="B285" s="120">
        <v>52</v>
      </c>
      <c r="C285" s="106">
        <v>8</v>
      </c>
    </row>
    <row r="286" spans="1:3">
      <c r="A286" s="122" t="s">
        <v>823</v>
      </c>
      <c r="B286" s="107">
        <v>57.9</v>
      </c>
      <c r="C286" s="106">
        <v>8</v>
      </c>
    </row>
    <row r="287" spans="1:3">
      <c r="A287" s="121" t="s">
        <v>12</v>
      </c>
      <c r="B287" s="107">
        <v>60</v>
      </c>
      <c r="C287" s="106">
        <v>8</v>
      </c>
    </row>
    <row r="288" spans="1:3">
      <c r="A288" s="121" t="s">
        <v>13</v>
      </c>
      <c r="B288" s="107">
        <v>55.3</v>
      </c>
      <c r="C288" s="106">
        <v>8</v>
      </c>
    </row>
    <row r="289" spans="1:3">
      <c r="A289" s="121" t="s">
        <v>14</v>
      </c>
      <c r="B289" s="107">
        <v>80</v>
      </c>
      <c r="C289" s="106">
        <v>4</v>
      </c>
    </row>
    <row r="290" spans="1:3">
      <c r="A290" s="121" t="s">
        <v>25</v>
      </c>
      <c r="B290" s="107">
        <v>250</v>
      </c>
      <c r="C290" s="106">
        <v>4</v>
      </c>
    </row>
    <row r="291" spans="1:3">
      <c r="A291" s="122" t="s">
        <v>1264</v>
      </c>
      <c r="B291" s="107">
        <v>61</v>
      </c>
      <c r="C291" s="106">
        <v>1</v>
      </c>
    </row>
    <row r="292" spans="1:3">
      <c r="A292" s="121" t="s">
        <v>1137</v>
      </c>
      <c r="B292" s="107">
        <v>90</v>
      </c>
      <c r="C292" s="106">
        <v>1</v>
      </c>
    </row>
    <row r="293" spans="1:3">
      <c r="A293" s="121" t="s">
        <v>15</v>
      </c>
      <c r="B293" s="107">
        <v>78.2</v>
      </c>
      <c r="C293" s="106">
        <v>8</v>
      </c>
    </row>
    <row r="294" spans="1:3">
      <c r="A294" s="121" t="s">
        <v>16</v>
      </c>
      <c r="B294" s="107">
        <v>108</v>
      </c>
      <c r="C294" s="106">
        <v>4</v>
      </c>
    </row>
    <row r="295" spans="1:3">
      <c r="A295" s="121" t="s">
        <v>17</v>
      </c>
      <c r="B295" s="107">
        <v>68.5</v>
      </c>
      <c r="C295" s="106">
        <v>8</v>
      </c>
    </row>
    <row r="296" spans="1:3">
      <c r="A296" s="121" t="s">
        <v>18</v>
      </c>
      <c r="B296" s="107">
        <v>82</v>
      </c>
      <c r="C296" s="106">
        <v>4</v>
      </c>
    </row>
    <row r="297" spans="1:3">
      <c r="A297" s="121" t="s">
        <v>26</v>
      </c>
      <c r="B297" s="118" t="s">
        <v>1360</v>
      </c>
      <c r="C297" s="106">
        <v>4</v>
      </c>
    </row>
    <row r="298" spans="1:3">
      <c r="A298" s="121" t="s">
        <v>896</v>
      </c>
      <c r="B298" s="107">
        <v>78.2</v>
      </c>
      <c r="C298" s="106">
        <v>8</v>
      </c>
    </row>
    <row r="299" spans="1:3">
      <c r="A299" s="122" t="s">
        <v>1071</v>
      </c>
      <c r="B299" s="107">
        <v>115</v>
      </c>
      <c r="C299" s="106">
        <v>8</v>
      </c>
    </row>
    <row r="300" spans="1:3">
      <c r="A300" s="121" t="s">
        <v>19</v>
      </c>
      <c r="B300" s="107">
        <v>160</v>
      </c>
      <c r="C300" s="106">
        <v>4</v>
      </c>
    </row>
    <row r="301" spans="1:3">
      <c r="A301" s="121" t="s">
        <v>20</v>
      </c>
      <c r="B301" s="107">
        <v>300</v>
      </c>
      <c r="C301" s="106">
        <v>2</v>
      </c>
    </row>
    <row r="302" spans="1:3">
      <c r="A302" s="121" t="s">
        <v>898</v>
      </c>
      <c r="B302" s="107">
        <v>330</v>
      </c>
      <c r="C302" s="106">
        <v>2</v>
      </c>
    </row>
    <row r="303" spans="1:3">
      <c r="A303" s="121" t="s">
        <v>21</v>
      </c>
      <c r="B303" s="107">
        <v>175</v>
      </c>
      <c r="C303" s="106">
        <v>2</v>
      </c>
    </row>
    <row r="304" spans="1:3">
      <c r="A304" s="121" t="s">
        <v>715</v>
      </c>
      <c r="B304" s="107">
        <v>192</v>
      </c>
      <c r="C304" s="106">
        <v>2</v>
      </c>
    </row>
    <row r="305" spans="1:3">
      <c r="A305" s="121" t="s">
        <v>22</v>
      </c>
      <c r="B305" s="107">
        <v>326</v>
      </c>
      <c r="C305" s="106">
        <v>2</v>
      </c>
    </row>
    <row r="306" spans="1:3">
      <c r="A306" s="122" t="s">
        <v>23</v>
      </c>
      <c r="B306" s="107">
        <v>189.8</v>
      </c>
      <c r="C306" s="106">
        <v>2</v>
      </c>
    </row>
    <row r="307" spans="1:3">
      <c r="A307" s="122" t="s">
        <v>27</v>
      </c>
      <c r="B307" s="118" t="s">
        <v>1360</v>
      </c>
      <c r="C307" s="106">
        <v>2</v>
      </c>
    </row>
    <row r="308" spans="1:3">
      <c r="A308" s="122" t="s">
        <v>1129</v>
      </c>
      <c r="B308" s="107">
        <v>545</v>
      </c>
      <c r="C308" s="106">
        <v>2</v>
      </c>
    </row>
    <row r="309" spans="1:3">
      <c r="A309" s="121" t="s">
        <v>829</v>
      </c>
      <c r="B309" s="118" t="s">
        <v>1360</v>
      </c>
      <c r="C309" s="106">
        <v>2</v>
      </c>
    </row>
    <row r="310" spans="1:3">
      <c r="A310" s="121" t="s">
        <v>1081</v>
      </c>
      <c r="B310" s="118" t="s">
        <v>1360</v>
      </c>
      <c r="C310" s="106">
        <v>1</v>
      </c>
    </row>
    <row r="311" spans="1:3">
      <c r="A311" s="121" t="s">
        <v>28</v>
      </c>
      <c r="B311" s="107">
        <v>2490</v>
      </c>
      <c r="C311" s="106">
        <v>1</v>
      </c>
    </row>
    <row r="312" spans="1:3">
      <c r="A312" s="121" t="s">
        <v>1082</v>
      </c>
      <c r="B312" s="107">
        <v>5000</v>
      </c>
      <c r="C312" s="106">
        <v>1</v>
      </c>
    </row>
    <row r="313" spans="1:3">
      <c r="A313" s="121" t="s">
        <v>1461</v>
      </c>
      <c r="B313" s="107">
        <v>1320</v>
      </c>
      <c r="C313" s="106">
        <v>1</v>
      </c>
    </row>
    <row r="314" spans="1:3">
      <c r="A314" s="121" t="s">
        <v>1462</v>
      </c>
      <c r="B314" s="107">
        <v>780</v>
      </c>
      <c r="C314" s="106">
        <v>1</v>
      </c>
    </row>
    <row r="315" spans="1:3">
      <c r="A315" s="121" t="s">
        <v>824</v>
      </c>
      <c r="B315" s="107">
        <v>1900</v>
      </c>
      <c r="C315" s="106">
        <v>1</v>
      </c>
    </row>
    <row r="316" spans="1:3">
      <c r="A316" s="121" t="s">
        <v>704</v>
      </c>
      <c r="B316" s="107">
        <v>1050</v>
      </c>
      <c r="C316" s="106">
        <v>2</v>
      </c>
    </row>
    <row r="317" spans="1:3">
      <c r="A317" s="121" t="s">
        <v>619</v>
      </c>
      <c r="B317" s="118" t="s">
        <v>1360</v>
      </c>
      <c r="C317" s="106">
        <v>1</v>
      </c>
    </row>
    <row r="318" spans="1:3">
      <c r="A318" s="121" t="s">
        <v>746</v>
      </c>
      <c r="B318" s="118" t="s">
        <v>1360</v>
      </c>
      <c r="C318" s="106">
        <v>1</v>
      </c>
    </row>
    <row r="319" spans="1:3">
      <c r="A319" s="121" t="s">
        <v>1331</v>
      </c>
      <c r="B319" s="118" t="s">
        <v>1360</v>
      </c>
      <c r="C319" s="106">
        <v>1</v>
      </c>
    </row>
    <row r="320" spans="1:3">
      <c r="A320" s="121" t="s">
        <v>1429</v>
      </c>
      <c r="B320" s="118" t="s">
        <v>1360</v>
      </c>
      <c r="C320" s="106">
        <v>1</v>
      </c>
    </row>
    <row r="321" spans="1:3">
      <c r="A321" s="121" t="s">
        <v>1332</v>
      </c>
      <c r="B321" s="107">
        <v>72</v>
      </c>
      <c r="C321" s="106">
        <v>1</v>
      </c>
    </row>
    <row r="322" spans="1:3">
      <c r="A322" s="121" t="s">
        <v>825</v>
      </c>
      <c r="B322" s="107">
        <v>77</v>
      </c>
      <c r="C322" s="106">
        <v>1</v>
      </c>
    </row>
    <row r="323" spans="1:3">
      <c r="A323" s="121" t="s">
        <v>1303</v>
      </c>
      <c r="B323" s="107">
        <v>87</v>
      </c>
      <c r="C323" s="106">
        <v>1</v>
      </c>
    </row>
    <row r="324" spans="1:3">
      <c r="A324" s="121" t="s">
        <v>925</v>
      </c>
      <c r="B324" s="107">
        <v>90</v>
      </c>
      <c r="C324" s="106">
        <v>1</v>
      </c>
    </row>
    <row r="325" spans="1:3">
      <c r="A325" s="121" t="s">
        <v>1304</v>
      </c>
      <c r="B325" s="107">
        <v>116</v>
      </c>
      <c r="C325" s="106">
        <v>1</v>
      </c>
    </row>
    <row r="326" spans="1:3">
      <c r="A326" s="121" t="s">
        <v>1305</v>
      </c>
      <c r="B326" s="107">
        <v>196</v>
      </c>
      <c r="C326" s="106">
        <v>1</v>
      </c>
    </row>
    <row r="327" spans="1:3">
      <c r="A327" s="121" t="s">
        <v>372</v>
      </c>
      <c r="B327" s="107">
        <v>400</v>
      </c>
      <c r="C327" s="106">
        <v>1</v>
      </c>
    </row>
    <row r="328" spans="1:3">
      <c r="A328" s="121" t="s">
        <v>1431</v>
      </c>
      <c r="B328" s="107">
        <v>480</v>
      </c>
      <c r="C328" s="106">
        <v>1</v>
      </c>
    </row>
    <row r="329" spans="1:3">
      <c r="A329" s="121" t="s">
        <v>1428</v>
      </c>
      <c r="B329" s="107">
        <v>685</v>
      </c>
      <c r="C329" s="106">
        <v>1</v>
      </c>
    </row>
    <row r="330" spans="1:3">
      <c r="A330" s="121" t="s">
        <v>1430</v>
      </c>
      <c r="B330" s="107">
        <v>1200</v>
      </c>
      <c r="C330" s="106">
        <v>1</v>
      </c>
    </row>
    <row r="331" spans="1:3">
      <c r="A331" s="121" t="s">
        <v>1333</v>
      </c>
      <c r="B331" s="107">
        <v>340</v>
      </c>
      <c r="C331" s="106">
        <v>1</v>
      </c>
    </row>
    <row r="332" spans="1:3">
      <c r="A332" s="121" t="s">
        <v>1334</v>
      </c>
      <c r="B332" s="107">
        <v>800</v>
      </c>
      <c r="C332" s="106">
        <v>9</v>
      </c>
    </row>
    <row r="333" spans="1:3">
      <c r="A333" s="121" t="s">
        <v>422</v>
      </c>
      <c r="B333" s="107">
        <v>2650</v>
      </c>
      <c r="C333" s="106">
        <v>1</v>
      </c>
    </row>
    <row r="334" spans="1:3">
      <c r="A334" s="121" t="s">
        <v>1335</v>
      </c>
      <c r="B334" s="118" t="s">
        <v>1360</v>
      </c>
      <c r="C334" s="106">
        <v>1</v>
      </c>
    </row>
    <row r="335" spans="1:3">
      <c r="A335" s="121" t="s">
        <v>828</v>
      </c>
      <c r="B335" s="107">
        <v>48</v>
      </c>
      <c r="C335" s="106">
        <v>20</v>
      </c>
    </row>
    <row r="336" spans="1:3">
      <c r="A336" s="121" t="s">
        <v>39</v>
      </c>
      <c r="B336" s="107">
        <v>40</v>
      </c>
      <c r="C336" s="106">
        <v>20</v>
      </c>
    </row>
    <row r="337" spans="1:3">
      <c r="A337" s="121" t="s">
        <v>40</v>
      </c>
      <c r="B337" s="107">
        <v>14.5</v>
      </c>
      <c r="C337" s="106">
        <v>20</v>
      </c>
    </row>
    <row r="338" spans="1:3">
      <c r="A338" s="121" t="s">
        <v>41</v>
      </c>
      <c r="B338" s="107">
        <v>97</v>
      </c>
      <c r="C338" s="106">
        <v>20</v>
      </c>
    </row>
    <row r="339" spans="1:3">
      <c r="A339" s="121" t="s">
        <v>42</v>
      </c>
      <c r="B339" s="107">
        <v>101.3</v>
      </c>
      <c r="C339" s="106">
        <v>20</v>
      </c>
    </row>
    <row r="340" spans="1:3">
      <c r="A340" s="121" t="s">
        <v>43</v>
      </c>
      <c r="B340" s="107">
        <v>145</v>
      </c>
      <c r="C340" s="106">
        <v>20</v>
      </c>
    </row>
    <row r="341" spans="1:3">
      <c r="A341" s="121" t="s">
        <v>44</v>
      </c>
      <c r="B341" s="107">
        <v>158</v>
      </c>
      <c r="C341" s="106">
        <v>20</v>
      </c>
    </row>
    <row r="342" spans="1:3">
      <c r="A342" s="121" t="s">
        <v>644</v>
      </c>
      <c r="B342" s="107">
        <v>128</v>
      </c>
      <c r="C342" s="106">
        <v>20</v>
      </c>
    </row>
    <row r="343" spans="1:3">
      <c r="A343" s="121" t="s">
        <v>45</v>
      </c>
      <c r="B343" s="107">
        <v>157.80000000000001</v>
      </c>
      <c r="C343" s="106">
        <v>20</v>
      </c>
    </row>
    <row r="344" spans="1:3">
      <c r="A344" s="121" t="s">
        <v>744</v>
      </c>
      <c r="B344" s="107">
        <v>145</v>
      </c>
      <c r="C344" s="106">
        <v>20</v>
      </c>
    </row>
    <row r="345" spans="1:3">
      <c r="A345" s="121" t="s">
        <v>46</v>
      </c>
      <c r="B345" s="107">
        <v>130</v>
      </c>
      <c r="C345" s="106">
        <v>20</v>
      </c>
    </row>
    <row r="346" spans="1:3">
      <c r="A346" s="121" t="s">
        <v>1083</v>
      </c>
      <c r="B346" s="107">
        <v>131</v>
      </c>
      <c r="C346" s="106">
        <v>1</v>
      </c>
    </row>
    <row r="347" spans="1:3">
      <c r="A347" s="121" t="s">
        <v>747</v>
      </c>
      <c r="B347" s="107">
        <v>115</v>
      </c>
      <c r="C347" s="106">
        <v>20</v>
      </c>
    </row>
    <row r="348" spans="1:3">
      <c r="A348" s="121" t="s">
        <v>692</v>
      </c>
      <c r="B348" s="107">
        <v>110</v>
      </c>
      <c r="C348" s="106">
        <v>18</v>
      </c>
    </row>
    <row r="349" spans="1:3">
      <c r="A349" s="121" t="s">
        <v>47</v>
      </c>
      <c r="B349" s="107">
        <v>94</v>
      </c>
      <c r="C349" s="106">
        <v>18</v>
      </c>
    </row>
    <row r="350" spans="1:3">
      <c r="A350" s="121" t="s">
        <v>694</v>
      </c>
      <c r="B350" s="107">
        <v>105</v>
      </c>
      <c r="C350" s="106">
        <v>18</v>
      </c>
    </row>
    <row r="351" spans="1:3">
      <c r="A351" s="121" t="s">
        <v>582</v>
      </c>
      <c r="B351" s="107">
        <v>102</v>
      </c>
      <c r="C351" s="106">
        <v>18</v>
      </c>
    </row>
    <row r="352" spans="1:3">
      <c r="A352" s="121" t="s">
        <v>643</v>
      </c>
      <c r="B352" s="107">
        <v>90</v>
      </c>
      <c r="C352" s="106">
        <v>18</v>
      </c>
    </row>
    <row r="353" spans="1:3">
      <c r="A353" s="121" t="s">
        <v>1336</v>
      </c>
      <c r="B353" s="107">
        <v>130</v>
      </c>
      <c r="C353" s="106">
        <v>1</v>
      </c>
    </row>
    <row r="354" spans="1:3">
      <c r="A354" s="121" t="s">
        <v>1337</v>
      </c>
      <c r="B354" s="118" t="s">
        <v>1360</v>
      </c>
      <c r="C354" s="106">
        <v>8</v>
      </c>
    </row>
    <row r="355" spans="1:3">
      <c r="A355" s="121" t="s">
        <v>49</v>
      </c>
      <c r="B355" s="118" t="s">
        <v>1360</v>
      </c>
      <c r="C355" s="106">
        <v>8</v>
      </c>
    </row>
    <row r="356" spans="1:3">
      <c r="A356" s="121" t="s">
        <v>167</v>
      </c>
      <c r="B356" s="118" t="s">
        <v>1360</v>
      </c>
      <c r="C356" s="106">
        <v>8</v>
      </c>
    </row>
    <row r="357" spans="1:3">
      <c r="A357" s="121" t="s">
        <v>610</v>
      </c>
      <c r="B357" s="118" t="s">
        <v>1360</v>
      </c>
      <c r="C357" s="106">
        <v>8</v>
      </c>
    </row>
    <row r="358" spans="1:3">
      <c r="A358" s="121" t="s">
        <v>611</v>
      </c>
      <c r="B358" s="118" t="s">
        <v>1360</v>
      </c>
      <c r="C358" s="106">
        <v>8</v>
      </c>
    </row>
    <row r="359" spans="1:3">
      <c r="A359" s="121" t="s">
        <v>1338</v>
      </c>
      <c r="B359" s="107">
        <v>66</v>
      </c>
      <c r="C359" s="106">
        <v>10</v>
      </c>
    </row>
    <row r="360" spans="1:3">
      <c r="A360" s="121" t="s">
        <v>706</v>
      </c>
      <c r="B360" s="107">
        <v>66</v>
      </c>
      <c r="C360" s="106">
        <v>10</v>
      </c>
    </row>
    <row r="361" spans="1:3">
      <c r="A361" s="121" t="s">
        <v>50</v>
      </c>
      <c r="B361" s="107">
        <v>64</v>
      </c>
      <c r="C361" s="106">
        <v>10</v>
      </c>
    </row>
    <row r="362" spans="1:3">
      <c r="A362" s="121" t="s">
        <v>51</v>
      </c>
      <c r="B362" s="107">
        <v>64</v>
      </c>
      <c r="C362" s="106">
        <v>10</v>
      </c>
    </row>
    <row r="363" spans="1:3">
      <c r="A363" s="121" t="s">
        <v>1339</v>
      </c>
      <c r="B363" s="107">
        <v>60</v>
      </c>
      <c r="C363" s="106">
        <v>1</v>
      </c>
    </row>
    <row r="364" spans="1:3">
      <c r="A364" s="121" t="s">
        <v>1084</v>
      </c>
      <c r="B364" s="107">
        <v>62</v>
      </c>
      <c r="C364" s="106">
        <v>1</v>
      </c>
    </row>
    <row r="365" spans="1:3">
      <c r="A365" s="121" t="s">
        <v>52</v>
      </c>
      <c r="B365" s="118" t="s">
        <v>1360</v>
      </c>
      <c r="C365" s="106">
        <v>1</v>
      </c>
    </row>
    <row r="366" spans="1:3">
      <c r="A366" s="121" t="s">
        <v>618</v>
      </c>
      <c r="B366" s="118" t="s">
        <v>1360</v>
      </c>
      <c r="C366" s="106">
        <v>1</v>
      </c>
    </row>
    <row r="367" spans="1:3">
      <c r="A367" s="121" t="s">
        <v>1340</v>
      </c>
      <c r="B367" s="107">
        <v>270</v>
      </c>
      <c r="C367" s="106">
        <v>1</v>
      </c>
    </row>
    <row r="368" spans="1:3">
      <c r="A368" s="121" t="s">
        <v>904</v>
      </c>
      <c r="B368" s="107">
        <v>730</v>
      </c>
      <c r="C368" s="106">
        <v>1</v>
      </c>
    </row>
    <row r="369" spans="1:3">
      <c r="A369" s="121" t="s">
        <v>905</v>
      </c>
      <c r="B369" s="107">
        <v>1150</v>
      </c>
      <c r="C369" s="106">
        <v>1</v>
      </c>
    </row>
    <row r="370" spans="1:3">
      <c r="A370" s="121" t="s">
        <v>906</v>
      </c>
      <c r="B370" s="107">
        <v>730</v>
      </c>
      <c r="C370" s="106">
        <v>1</v>
      </c>
    </row>
    <row r="371" spans="1:3">
      <c r="A371" s="121" t="s">
        <v>900</v>
      </c>
      <c r="B371" s="118" t="s">
        <v>1360</v>
      </c>
      <c r="C371" s="106">
        <v>1</v>
      </c>
    </row>
    <row r="372" spans="1:3">
      <c r="A372" s="121" t="s">
        <v>901</v>
      </c>
      <c r="B372" s="118" t="s">
        <v>1360</v>
      </c>
      <c r="C372" s="106">
        <v>1</v>
      </c>
    </row>
    <row r="373" spans="1:3">
      <c r="A373" s="121" t="s">
        <v>902</v>
      </c>
      <c r="B373" s="118" t="s">
        <v>1360</v>
      </c>
      <c r="C373" s="106">
        <v>1</v>
      </c>
    </row>
    <row r="374" spans="1:3">
      <c r="A374" s="121" t="s">
        <v>913</v>
      </c>
      <c r="B374" s="118" t="s">
        <v>1360</v>
      </c>
      <c r="C374" s="106">
        <v>1</v>
      </c>
    </row>
    <row r="375" spans="1:3">
      <c r="A375" s="121" t="s">
        <v>910</v>
      </c>
      <c r="B375" s="118" t="s">
        <v>1360</v>
      </c>
      <c r="C375" s="106">
        <v>1</v>
      </c>
    </row>
    <row r="376" spans="1:3">
      <c r="A376" s="121" t="s">
        <v>911</v>
      </c>
      <c r="B376" s="118" t="s">
        <v>1360</v>
      </c>
      <c r="C376" s="106">
        <v>1</v>
      </c>
    </row>
    <row r="377" spans="1:3">
      <c r="A377" s="121" t="s">
        <v>908</v>
      </c>
      <c r="B377" s="118" t="s">
        <v>1360</v>
      </c>
      <c r="C377" s="106">
        <v>1</v>
      </c>
    </row>
    <row r="378" spans="1:3">
      <c r="A378" s="121" t="s">
        <v>912</v>
      </c>
      <c r="B378" s="118" t="s">
        <v>1360</v>
      </c>
      <c r="C378" s="106">
        <v>1</v>
      </c>
    </row>
    <row r="379" spans="1:3">
      <c r="A379" s="121" t="s">
        <v>909</v>
      </c>
      <c r="B379" s="118" t="s">
        <v>1360</v>
      </c>
      <c r="C379" s="106">
        <v>1</v>
      </c>
    </row>
    <row r="380" spans="1:3">
      <c r="A380" s="121" t="s">
        <v>907</v>
      </c>
      <c r="B380" s="107">
        <v>435</v>
      </c>
      <c r="C380" s="106">
        <v>1</v>
      </c>
    </row>
    <row r="381" spans="1:3">
      <c r="A381" s="121" t="s">
        <v>903</v>
      </c>
      <c r="B381" s="118" t="s">
        <v>1360</v>
      </c>
      <c r="C381" s="106">
        <v>1</v>
      </c>
    </row>
    <row r="382" spans="1:3">
      <c r="A382" s="121" t="s">
        <v>1341</v>
      </c>
      <c r="B382" s="118" t="s">
        <v>1360</v>
      </c>
      <c r="C382" s="106">
        <v>1</v>
      </c>
    </row>
    <row r="383" spans="1:3">
      <c r="A383" s="121" t="s">
        <v>1342</v>
      </c>
      <c r="B383" s="107">
        <v>20</v>
      </c>
      <c r="C383" s="106">
        <v>1</v>
      </c>
    </row>
    <row r="384" spans="1:3">
      <c r="A384" s="121" t="s">
        <v>1289</v>
      </c>
      <c r="B384" s="107">
        <v>84</v>
      </c>
      <c r="C384" s="106">
        <v>1</v>
      </c>
    </row>
    <row r="385" spans="1:3">
      <c r="A385" s="121" t="s">
        <v>1290</v>
      </c>
      <c r="B385" s="107">
        <v>21</v>
      </c>
      <c r="C385" s="106">
        <v>1</v>
      </c>
    </row>
    <row r="386" spans="1:3">
      <c r="A386" s="121" t="s">
        <v>1291</v>
      </c>
      <c r="B386" s="107">
        <v>47</v>
      </c>
      <c r="C386" s="106">
        <v>1</v>
      </c>
    </row>
    <row r="387" spans="1:3">
      <c r="A387" s="121" t="s">
        <v>1292</v>
      </c>
      <c r="B387" s="107">
        <v>23</v>
      </c>
      <c r="C387" s="106">
        <v>1</v>
      </c>
    </row>
    <row r="388" spans="1:3">
      <c r="A388" s="121" t="s">
        <v>1293</v>
      </c>
      <c r="B388" s="107">
        <v>5.5</v>
      </c>
      <c r="C388" s="106">
        <v>1</v>
      </c>
    </row>
    <row r="389" spans="1:3">
      <c r="A389" s="121" t="s">
        <v>1358</v>
      </c>
      <c r="B389" s="118" t="s">
        <v>1360</v>
      </c>
      <c r="C389" s="106">
        <v>6</v>
      </c>
    </row>
    <row r="390" spans="1:3">
      <c r="A390" s="121" t="s">
        <v>1359</v>
      </c>
      <c r="B390" s="118" t="s">
        <v>1360</v>
      </c>
      <c r="C390" s="106">
        <v>6</v>
      </c>
    </row>
    <row r="391" spans="1:3">
      <c r="A391" s="121" t="s">
        <v>1343</v>
      </c>
      <c r="B391" s="107">
        <v>0.6</v>
      </c>
      <c r="C391" s="106">
        <v>50</v>
      </c>
    </row>
    <row r="392" spans="1:3">
      <c r="A392" s="121" t="s">
        <v>1085</v>
      </c>
      <c r="B392" s="107">
        <v>12</v>
      </c>
      <c r="C392" s="106">
        <v>1</v>
      </c>
    </row>
    <row r="393" spans="1:3">
      <c r="A393" s="121" t="s">
        <v>1086</v>
      </c>
      <c r="B393" s="107">
        <v>12</v>
      </c>
      <c r="C393" s="106">
        <v>1</v>
      </c>
    </row>
    <row r="394" spans="1:3">
      <c r="A394" s="121" t="s">
        <v>608</v>
      </c>
      <c r="B394" s="107">
        <v>15</v>
      </c>
      <c r="C394" s="106">
        <v>1</v>
      </c>
    </row>
    <row r="395" spans="1:3">
      <c r="A395" s="121" t="s">
        <v>1294</v>
      </c>
      <c r="B395" s="107">
        <v>20</v>
      </c>
      <c r="C395" s="106">
        <v>1</v>
      </c>
    </row>
    <row r="396" spans="1:3">
      <c r="A396" s="121" t="s">
        <v>761</v>
      </c>
      <c r="B396" s="107">
        <v>55</v>
      </c>
      <c r="C396" s="106">
        <v>1</v>
      </c>
    </row>
    <row r="397" spans="1:3">
      <c r="A397" s="121" t="s">
        <v>54</v>
      </c>
      <c r="B397" s="107">
        <v>15</v>
      </c>
      <c r="C397" s="106">
        <v>1</v>
      </c>
    </row>
    <row r="398" spans="1:3">
      <c r="A398" s="121" t="s">
        <v>1147</v>
      </c>
      <c r="B398" s="107">
        <v>40</v>
      </c>
      <c r="C398" s="106">
        <v>1</v>
      </c>
    </row>
    <row r="399" spans="1:3">
      <c r="A399" s="121" t="s">
        <v>1344</v>
      </c>
      <c r="B399" s="120">
        <v>72.5</v>
      </c>
      <c r="C399" s="106">
        <v>1</v>
      </c>
    </row>
    <row r="400" spans="1:3">
      <c r="A400" s="121" t="s">
        <v>708</v>
      </c>
      <c r="B400" s="107">
        <v>280</v>
      </c>
      <c r="C400" s="106">
        <v>4</v>
      </c>
    </row>
    <row r="401" spans="1:3">
      <c r="A401" s="121" t="s">
        <v>1345</v>
      </c>
      <c r="B401" s="118" t="s">
        <v>1360</v>
      </c>
      <c r="C401" s="106">
        <v>4</v>
      </c>
    </row>
    <row r="402" spans="1:3">
      <c r="A402" s="121" t="s">
        <v>55</v>
      </c>
      <c r="B402" s="118" t="s">
        <v>1360</v>
      </c>
      <c r="C402" s="106">
        <v>4</v>
      </c>
    </row>
    <row r="403" spans="1:3">
      <c r="A403" s="121" t="s">
        <v>1346</v>
      </c>
      <c r="B403" s="118" t="s">
        <v>1360</v>
      </c>
      <c r="C403" s="106">
        <v>1</v>
      </c>
    </row>
    <row r="404" spans="1:3">
      <c r="A404" s="121" t="s">
        <v>709</v>
      </c>
      <c r="B404" s="107">
        <v>70</v>
      </c>
      <c r="C404" s="106">
        <v>20</v>
      </c>
    </row>
    <row r="405" spans="1:3">
      <c r="A405" s="121" t="s">
        <v>56</v>
      </c>
      <c r="B405" s="107">
        <v>75.599999999999994</v>
      </c>
      <c r="C405" s="106">
        <v>20</v>
      </c>
    </row>
    <row r="406" spans="1:3">
      <c r="A406" s="121" t="s">
        <v>57</v>
      </c>
      <c r="B406" s="107">
        <v>84</v>
      </c>
      <c r="C406" s="106">
        <v>20</v>
      </c>
    </row>
    <row r="407" spans="1:3">
      <c r="A407" s="121" t="s">
        <v>1265</v>
      </c>
      <c r="B407" s="107">
        <v>80</v>
      </c>
      <c r="C407" s="106">
        <v>1</v>
      </c>
    </row>
    <row r="408" spans="1:3">
      <c r="A408" s="121" t="s">
        <v>581</v>
      </c>
      <c r="B408" s="107">
        <v>84</v>
      </c>
      <c r="C408" s="106">
        <v>20</v>
      </c>
    </row>
    <row r="409" spans="1:3">
      <c r="A409" s="121" t="s">
        <v>58</v>
      </c>
      <c r="B409" s="107">
        <v>150</v>
      </c>
      <c r="C409" s="106">
        <v>20</v>
      </c>
    </row>
    <row r="410" spans="1:3">
      <c r="A410" s="121" t="s">
        <v>59</v>
      </c>
      <c r="B410" s="107">
        <v>153</v>
      </c>
      <c r="C410" s="106">
        <v>20</v>
      </c>
    </row>
    <row r="411" spans="1:3">
      <c r="A411" s="121" t="s">
        <v>1347</v>
      </c>
      <c r="B411" s="107">
        <v>145</v>
      </c>
      <c r="C411" s="106">
        <v>10</v>
      </c>
    </row>
    <row r="412" spans="1:3">
      <c r="A412" s="121" t="s">
        <v>1348</v>
      </c>
      <c r="B412" s="107">
        <v>150</v>
      </c>
      <c r="C412" s="106">
        <v>20</v>
      </c>
    </row>
    <row r="413" spans="1:3">
      <c r="A413" s="121" t="s">
        <v>61</v>
      </c>
      <c r="B413" s="107">
        <v>175</v>
      </c>
      <c r="C413" s="106">
        <v>10</v>
      </c>
    </row>
    <row r="414" spans="1:3">
      <c r="A414" s="121" t="s">
        <v>62</v>
      </c>
      <c r="B414" s="107">
        <v>175</v>
      </c>
      <c r="C414" s="106">
        <v>10</v>
      </c>
    </row>
    <row r="415" spans="1:3">
      <c r="A415" s="121" t="s">
        <v>63</v>
      </c>
      <c r="B415" s="107">
        <v>71</v>
      </c>
      <c r="C415" s="106">
        <v>8</v>
      </c>
    </row>
    <row r="416" spans="1:3">
      <c r="A416" s="121" t="s">
        <v>64</v>
      </c>
      <c r="B416" s="107">
        <v>81</v>
      </c>
      <c r="C416" s="106">
        <v>8</v>
      </c>
    </row>
    <row r="417" spans="1:3">
      <c r="A417" s="121" t="s">
        <v>65</v>
      </c>
      <c r="B417" s="107">
        <v>85</v>
      </c>
      <c r="C417" s="106">
        <v>8</v>
      </c>
    </row>
    <row r="418" spans="1:3">
      <c r="A418" s="121" t="s">
        <v>395</v>
      </c>
      <c r="B418" s="107">
        <v>89</v>
      </c>
      <c r="C418" s="106">
        <v>8</v>
      </c>
    </row>
    <row r="419" spans="1:3">
      <c r="A419" s="121" t="s">
        <v>1266</v>
      </c>
      <c r="B419" s="107">
        <v>74</v>
      </c>
      <c r="C419" s="106">
        <v>1</v>
      </c>
    </row>
    <row r="420" spans="1:3">
      <c r="A420" s="121" t="s">
        <v>648</v>
      </c>
      <c r="B420" s="107">
        <v>105</v>
      </c>
      <c r="C420" s="106">
        <v>8</v>
      </c>
    </row>
    <row r="421" spans="1:3">
      <c r="A421" s="121" t="s">
        <v>759</v>
      </c>
      <c r="B421" s="107">
        <v>184</v>
      </c>
      <c r="C421" s="106">
        <v>4</v>
      </c>
    </row>
    <row r="422" spans="1:3">
      <c r="A422" s="121" t="s">
        <v>66</v>
      </c>
      <c r="B422" s="107">
        <v>160</v>
      </c>
      <c r="C422" s="106">
        <v>6</v>
      </c>
    </row>
    <row r="423" spans="1:3">
      <c r="A423" s="121" t="s">
        <v>685</v>
      </c>
      <c r="B423" s="107">
        <v>150</v>
      </c>
      <c r="C423" s="106">
        <v>6</v>
      </c>
    </row>
    <row r="424" spans="1:3">
      <c r="A424" s="121" t="s">
        <v>67</v>
      </c>
      <c r="B424" s="107">
        <v>220</v>
      </c>
      <c r="C424" s="106">
        <v>4</v>
      </c>
    </row>
    <row r="425" spans="1:3">
      <c r="A425" s="121" t="s">
        <v>1349</v>
      </c>
      <c r="B425" s="118" t="s">
        <v>1360</v>
      </c>
      <c r="C425" s="106">
        <v>4</v>
      </c>
    </row>
    <row r="426" spans="1:3">
      <c r="A426" s="121" t="s">
        <v>68</v>
      </c>
      <c r="B426" s="107">
        <v>65</v>
      </c>
      <c r="C426" s="106">
        <v>20</v>
      </c>
    </row>
    <row r="427" spans="1:3">
      <c r="A427" s="121" t="s">
        <v>69</v>
      </c>
      <c r="B427" s="107">
        <v>70</v>
      </c>
      <c r="C427" s="106">
        <v>20</v>
      </c>
    </row>
    <row r="428" spans="1:3">
      <c r="A428" s="121" t="s">
        <v>1350</v>
      </c>
      <c r="B428" s="107">
        <v>230</v>
      </c>
      <c r="C428" s="106">
        <v>20</v>
      </c>
    </row>
    <row r="429" spans="1:3">
      <c r="A429" s="121" t="s">
        <v>1077</v>
      </c>
      <c r="B429" s="107">
        <v>5.5</v>
      </c>
      <c r="C429" s="106">
        <v>1</v>
      </c>
    </row>
    <row r="430" spans="1:3">
      <c r="A430" s="121" t="s">
        <v>432</v>
      </c>
      <c r="B430" s="107">
        <v>32</v>
      </c>
      <c r="C430" s="106">
        <v>1</v>
      </c>
    </row>
    <row r="431" spans="1:3">
      <c r="A431" s="121" t="s">
        <v>1078</v>
      </c>
      <c r="B431" s="107">
        <v>2</v>
      </c>
      <c r="C431" s="106">
        <v>1</v>
      </c>
    </row>
    <row r="432" spans="1:3">
      <c r="A432" s="121" t="s">
        <v>658</v>
      </c>
      <c r="B432" s="107">
        <v>38</v>
      </c>
      <c r="C432" s="106">
        <v>1</v>
      </c>
    </row>
    <row r="433" spans="1:3">
      <c r="A433" s="121" t="s">
        <v>431</v>
      </c>
      <c r="B433" s="107">
        <v>53</v>
      </c>
      <c r="C433" s="106">
        <v>1</v>
      </c>
    </row>
    <row r="434" spans="1:3">
      <c r="A434" s="121" t="s">
        <v>659</v>
      </c>
      <c r="B434" s="107">
        <v>32</v>
      </c>
      <c r="C434" s="106">
        <v>1</v>
      </c>
    </row>
    <row r="435" spans="1:3">
      <c r="A435" s="121" t="s">
        <v>660</v>
      </c>
      <c r="B435" s="107">
        <v>28</v>
      </c>
      <c r="C435" s="106">
        <v>1</v>
      </c>
    </row>
    <row r="436" spans="1:3">
      <c r="A436" s="121" t="s">
        <v>989</v>
      </c>
      <c r="B436" s="107">
        <v>56</v>
      </c>
      <c r="C436" s="106">
        <v>1</v>
      </c>
    </row>
    <row r="437" spans="1:3">
      <c r="A437" s="121" t="s">
        <v>661</v>
      </c>
      <c r="B437" s="107">
        <v>15</v>
      </c>
      <c r="C437" s="106">
        <v>1</v>
      </c>
    </row>
    <row r="438" spans="1:3">
      <c r="A438" s="121" t="s">
        <v>991</v>
      </c>
      <c r="B438" s="107">
        <v>17</v>
      </c>
      <c r="C438" s="106">
        <v>1</v>
      </c>
    </row>
    <row r="439" spans="1:3">
      <c r="A439" s="121" t="s">
        <v>662</v>
      </c>
      <c r="B439" s="107">
        <v>21</v>
      </c>
      <c r="C439" s="106">
        <v>1</v>
      </c>
    </row>
    <row r="440" spans="1:3">
      <c r="A440" s="121" t="s">
        <v>663</v>
      </c>
      <c r="B440" s="107">
        <v>27</v>
      </c>
      <c r="C440" s="106">
        <v>1</v>
      </c>
    </row>
    <row r="441" spans="1:3">
      <c r="A441" s="121" t="s">
        <v>665</v>
      </c>
      <c r="B441" s="107">
        <v>16</v>
      </c>
      <c r="C441" s="106">
        <v>1</v>
      </c>
    </row>
    <row r="442" spans="1:3">
      <c r="A442" s="121" t="s">
        <v>664</v>
      </c>
      <c r="B442" s="107">
        <v>32</v>
      </c>
      <c r="C442" s="106">
        <v>1</v>
      </c>
    </row>
    <row r="443" spans="1:3">
      <c r="A443" s="121" t="s">
        <v>992</v>
      </c>
      <c r="B443" s="107">
        <v>32</v>
      </c>
      <c r="C443" s="106">
        <v>1</v>
      </c>
    </row>
    <row r="444" spans="1:3">
      <c r="A444" s="121" t="s">
        <v>1130</v>
      </c>
      <c r="B444" s="107">
        <v>9</v>
      </c>
      <c r="C444" s="106">
        <v>1</v>
      </c>
    </row>
    <row r="445" spans="1:3">
      <c r="A445" s="121" t="s">
        <v>988</v>
      </c>
      <c r="B445" s="107">
        <v>76</v>
      </c>
      <c r="C445" s="106">
        <v>1</v>
      </c>
    </row>
    <row r="446" spans="1:3">
      <c r="A446" s="121" t="s">
        <v>987</v>
      </c>
      <c r="B446" s="107">
        <v>90</v>
      </c>
      <c r="C446" s="106">
        <v>1</v>
      </c>
    </row>
    <row r="447" spans="1:3">
      <c r="A447" s="121" t="s">
        <v>986</v>
      </c>
      <c r="B447" s="107">
        <v>49</v>
      </c>
      <c r="C447" s="106">
        <v>1</v>
      </c>
    </row>
    <row r="448" spans="1:3">
      <c r="A448" s="121" t="s">
        <v>666</v>
      </c>
      <c r="B448" s="107">
        <v>37</v>
      </c>
      <c r="C448" s="106">
        <v>1</v>
      </c>
    </row>
    <row r="449" spans="1:3">
      <c r="A449" s="121" t="s">
        <v>667</v>
      </c>
      <c r="B449" s="107">
        <v>34</v>
      </c>
      <c r="C449" s="106">
        <v>1</v>
      </c>
    </row>
    <row r="450" spans="1:3">
      <c r="A450" s="121" t="s">
        <v>990</v>
      </c>
      <c r="B450" s="107">
        <v>34</v>
      </c>
      <c r="C450" s="106">
        <v>1</v>
      </c>
    </row>
    <row r="451" spans="1:3">
      <c r="A451" s="121" t="s">
        <v>668</v>
      </c>
      <c r="B451" s="107">
        <v>47</v>
      </c>
      <c r="C451" s="106">
        <v>1</v>
      </c>
    </row>
    <row r="452" spans="1:3">
      <c r="A452" s="121" t="s">
        <v>669</v>
      </c>
      <c r="B452" s="107">
        <v>160</v>
      </c>
      <c r="C452" s="106">
        <v>1</v>
      </c>
    </row>
    <row r="453" spans="1:3">
      <c r="A453" s="121" t="s">
        <v>670</v>
      </c>
      <c r="B453" s="107">
        <v>82</v>
      </c>
      <c r="C453" s="106">
        <v>1</v>
      </c>
    </row>
    <row r="454" spans="1:3">
      <c r="A454" s="121" t="s">
        <v>1261</v>
      </c>
      <c r="B454" s="107">
        <v>42</v>
      </c>
      <c r="C454" s="106">
        <v>1</v>
      </c>
    </row>
    <row r="455" spans="1:3">
      <c r="A455" s="121" t="s">
        <v>672</v>
      </c>
      <c r="B455" s="107">
        <v>67</v>
      </c>
      <c r="C455" s="106">
        <v>1</v>
      </c>
    </row>
    <row r="456" spans="1:3">
      <c r="A456" s="121" t="s">
        <v>671</v>
      </c>
      <c r="B456" s="107">
        <v>64</v>
      </c>
      <c r="C456" s="106">
        <v>1</v>
      </c>
    </row>
    <row r="457" spans="1:3">
      <c r="A457" s="121" t="s">
        <v>673</v>
      </c>
      <c r="B457" s="107">
        <v>109</v>
      </c>
      <c r="C457" s="106">
        <v>1</v>
      </c>
    </row>
    <row r="458" spans="1:3">
      <c r="A458" s="121" t="s">
        <v>674</v>
      </c>
      <c r="B458" s="107">
        <v>2.5</v>
      </c>
      <c r="C458" s="106">
        <v>1</v>
      </c>
    </row>
    <row r="459" spans="1:3">
      <c r="A459" s="121" t="s">
        <v>678</v>
      </c>
      <c r="B459" s="107">
        <v>175</v>
      </c>
      <c r="C459" s="106">
        <v>1</v>
      </c>
    </row>
    <row r="460" spans="1:3">
      <c r="A460" s="121" t="s">
        <v>675</v>
      </c>
      <c r="B460" s="107">
        <v>108</v>
      </c>
      <c r="C460" s="106">
        <v>1</v>
      </c>
    </row>
    <row r="461" spans="1:3">
      <c r="A461" s="121" t="s">
        <v>676</v>
      </c>
      <c r="B461" s="107">
        <v>238</v>
      </c>
      <c r="C461" s="106">
        <v>1</v>
      </c>
    </row>
    <row r="462" spans="1:3">
      <c r="A462" s="121" t="s">
        <v>677</v>
      </c>
      <c r="B462" s="107">
        <v>160</v>
      </c>
      <c r="C462" s="106">
        <v>1</v>
      </c>
    </row>
    <row r="463" spans="1:3">
      <c r="A463" s="121" t="s">
        <v>1351</v>
      </c>
      <c r="B463" s="107">
        <v>7</v>
      </c>
      <c r="C463" s="106">
        <v>1</v>
      </c>
    </row>
    <row r="464" spans="1:3">
      <c r="A464" s="121" t="s">
        <v>650</v>
      </c>
      <c r="B464" s="118" t="s">
        <v>1360</v>
      </c>
      <c r="C464" s="106">
        <v>1</v>
      </c>
    </row>
    <row r="465" spans="1:3">
      <c r="A465" s="121" t="s">
        <v>1445</v>
      </c>
      <c r="B465" s="107">
        <v>580</v>
      </c>
      <c r="C465" s="106">
        <v>1</v>
      </c>
    </row>
    <row r="466" spans="1:3">
      <c r="A466" s="121" t="s">
        <v>1352</v>
      </c>
      <c r="B466" s="118" t="s">
        <v>1360</v>
      </c>
      <c r="C466" s="106">
        <v>1</v>
      </c>
    </row>
    <row r="467" spans="1:3">
      <c r="A467" s="121" t="s">
        <v>620</v>
      </c>
      <c r="B467" s="118" t="s">
        <v>1360</v>
      </c>
      <c r="C467" s="106">
        <v>1</v>
      </c>
    </row>
    <row r="468" spans="1:3">
      <c r="A468" s="121" t="s">
        <v>1410</v>
      </c>
      <c r="B468" s="107">
        <v>60</v>
      </c>
      <c r="C468" s="106">
        <v>1</v>
      </c>
    </row>
    <row r="469" spans="1:3">
      <c r="A469" s="121" t="s">
        <v>169</v>
      </c>
      <c r="B469" s="118" t="s">
        <v>1360</v>
      </c>
      <c r="C469" s="106">
        <v>1</v>
      </c>
    </row>
    <row r="470" spans="1:3">
      <c r="A470" s="121" t="s">
        <v>615</v>
      </c>
      <c r="B470" s="118" t="s">
        <v>1360</v>
      </c>
      <c r="C470" s="106">
        <v>1</v>
      </c>
    </row>
    <row r="471" spans="1:3">
      <c r="A471" s="121" t="s">
        <v>933</v>
      </c>
      <c r="B471" s="107">
        <v>390</v>
      </c>
      <c r="C471" s="106">
        <v>1</v>
      </c>
    </row>
    <row r="472" spans="1:3">
      <c r="A472" s="121" t="s">
        <v>931</v>
      </c>
      <c r="B472" s="107">
        <v>390</v>
      </c>
      <c r="C472" s="106">
        <v>1</v>
      </c>
    </row>
    <row r="473" spans="1:3">
      <c r="A473" s="121" t="s">
        <v>932</v>
      </c>
      <c r="B473" s="118" t="s">
        <v>1360</v>
      </c>
      <c r="C473" s="106">
        <v>1</v>
      </c>
    </row>
    <row r="474" spans="1:3">
      <c r="A474" s="121" t="s">
        <v>698</v>
      </c>
      <c r="B474" s="118" t="s">
        <v>1360</v>
      </c>
      <c r="C474" s="106">
        <v>1</v>
      </c>
    </row>
    <row r="475" spans="1:3">
      <c r="A475" s="121" t="s">
        <v>740</v>
      </c>
      <c r="B475" s="107">
        <v>50</v>
      </c>
      <c r="C475" s="106">
        <v>4</v>
      </c>
    </row>
    <row r="476" spans="1:3">
      <c r="A476" s="121" t="s">
        <v>961</v>
      </c>
      <c r="B476" s="107">
        <v>195</v>
      </c>
      <c r="C476" s="106">
        <v>1</v>
      </c>
    </row>
    <row r="477" spans="1:3">
      <c r="A477" s="121" t="s">
        <v>1490</v>
      </c>
      <c r="B477" s="107">
        <v>25</v>
      </c>
      <c r="C477" s="106">
        <v>1</v>
      </c>
    </row>
    <row r="478" spans="1:3">
      <c r="A478" s="121" t="s">
        <v>407</v>
      </c>
      <c r="B478" s="107">
        <v>0.8</v>
      </c>
      <c r="C478" s="106">
        <v>1</v>
      </c>
    </row>
    <row r="479" spans="1:3">
      <c r="A479" s="121" t="s">
        <v>848</v>
      </c>
      <c r="B479" s="107">
        <v>6</v>
      </c>
      <c r="C479" s="106">
        <v>1</v>
      </c>
    </row>
    <row r="480" spans="1:3">
      <c r="A480" s="121" t="s">
        <v>112</v>
      </c>
      <c r="B480" s="107">
        <v>4</v>
      </c>
      <c r="C480" s="106">
        <v>1</v>
      </c>
    </row>
    <row r="481" spans="1:3">
      <c r="A481" s="121" t="s">
        <v>851</v>
      </c>
      <c r="B481" s="107">
        <v>6</v>
      </c>
      <c r="C481" s="106">
        <v>1</v>
      </c>
    </row>
    <row r="482" spans="1:3">
      <c r="A482" s="121" t="s">
        <v>113</v>
      </c>
      <c r="B482" s="107">
        <v>4.5</v>
      </c>
      <c r="C482" s="106">
        <v>1</v>
      </c>
    </row>
    <row r="483" spans="1:3">
      <c r="A483" s="121" t="s">
        <v>852</v>
      </c>
      <c r="B483" s="107">
        <v>7</v>
      </c>
      <c r="C483" s="106">
        <v>1</v>
      </c>
    </row>
    <row r="484" spans="1:3">
      <c r="A484" s="121" t="s">
        <v>114</v>
      </c>
      <c r="B484" s="107">
        <v>7</v>
      </c>
      <c r="C484" s="106">
        <v>1</v>
      </c>
    </row>
    <row r="485" spans="1:3">
      <c r="A485" s="121" t="s">
        <v>853</v>
      </c>
      <c r="B485" s="107">
        <v>12</v>
      </c>
      <c r="C485" s="106">
        <v>1</v>
      </c>
    </row>
    <row r="486" spans="1:3">
      <c r="A486" s="121" t="s">
        <v>841</v>
      </c>
      <c r="B486" s="107">
        <v>15</v>
      </c>
      <c r="C486" s="106">
        <v>1</v>
      </c>
    </row>
    <row r="487" spans="1:3">
      <c r="A487" s="121" t="s">
        <v>115</v>
      </c>
      <c r="B487" s="107">
        <v>1.5</v>
      </c>
      <c r="C487" s="106">
        <v>1</v>
      </c>
    </row>
    <row r="488" spans="1:3">
      <c r="A488" s="121" t="s">
        <v>849</v>
      </c>
      <c r="B488" s="107">
        <v>2</v>
      </c>
      <c r="C488" s="106">
        <v>1</v>
      </c>
    </row>
    <row r="489" spans="1:3">
      <c r="A489" s="121" t="s">
        <v>842</v>
      </c>
      <c r="B489" s="107">
        <v>12</v>
      </c>
      <c r="C489" s="106">
        <v>1</v>
      </c>
    </row>
    <row r="490" spans="1:3">
      <c r="A490" s="121" t="s">
        <v>116</v>
      </c>
      <c r="B490" s="107">
        <v>2.5</v>
      </c>
      <c r="C490" s="106">
        <v>1</v>
      </c>
    </row>
    <row r="491" spans="1:3">
      <c r="A491" s="121" t="s">
        <v>850</v>
      </c>
      <c r="B491" s="107">
        <v>3</v>
      </c>
      <c r="C491" s="106">
        <v>1</v>
      </c>
    </row>
    <row r="492" spans="1:3">
      <c r="A492" s="121" t="s">
        <v>406</v>
      </c>
      <c r="B492" s="107">
        <v>3</v>
      </c>
      <c r="C492" s="106">
        <v>1</v>
      </c>
    </row>
    <row r="493" spans="1:3">
      <c r="A493" s="121" t="s">
        <v>117</v>
      </c>
      <c r="B493" s="107">
        <v>8</v>
      </c>
      <c r="C493" s="106">
        <v>1</v>
      </c>
    </row>
    <row r="494" spans="1:3">
      <c r="A494" s="121" t="s">
        <v>576</v>
      </c>
      <c r="B494" s="107">
        <v>13</v>
      </c>
      <c r="C494" s="106">
        <v>1</v>
      </c>
    </row>
    <row r="495" spans="1:3">
      <c r="A495" s="121" t="s">
        <v>577</v>
      </c>
      <c r="B495" s="107">
        <v>18</v>
      </c>
      <c r="C495" s="106">
        <v>1</v>
      </c>
    </row>
    <row r="496" spans="1:3">
      <c r="A496" s="121" t="s">
        <v>843</v>
      </c>
      <c r="B496" s="107">
        <v>9</v>
      </c>
      <c r="C496" s="106">
        <v>1</v>
      </c>
    </row>
    <row r="497" spans="1:3">
      <c r="A497" s="121" t="s">
        <v>844</v>
      </c>
      <c r="B497" s="107">
        <v>15</v>
      </c>
      <c r="C497" s="106">
        <v>1</v>
      </c>
    </row>
    <row r="498" spans="1:3">
      <c r="A498" s="121" t="s">
        <v>118</v>
      </c>
      <c r="B498" s="107">
        <v>4</v>
      </c>
      <c r="C498" s="106">
        <v>1</v>
      </c>
    </row>
    <row r="499" spans="1:3">
      <c r="A499" s="121" t="s">
        <v>119</v>
      </c>
      <c r="B499" s="107">
        <v>6</v>
      </c>
      <c r="C499" s="106">
        <v>1</v>
      </c>
    </row>
    <row r="500" spans="1:3">
      <c r="A500" s="121" t="s">
        <v>847</v>
      </c>
      <c r="B500" s="107">
        <v>45</v>
      </c>
      <c r="C500" s="106">
        <v>1</v>
      </c>
    </row>
    <row r="501" spans="1:3">
      <c r="A501" s="121" t="s">
        <v>120</v>
      </c>
      <c r="B501" s="107">
        <v>14</v>
      </c>
      <c r="C501" s="106">
        <v>1</v>
      </c>
    </row>
    <row r="502" spans="1:3">
      <c r="A502" s="121" t="s">
        <v>846</v>
      </c>
      <c r="B502" s="107">
        <v>19</v>
      </c>
      <c r="C502" s="106">
        <v>1</v>
      </c>
    </row>
    <row r="503" spans="1:3">
      <c r="A503" s="121" t="s">
        <v>845</v>
      </c>
      <c r="B503" s="107">
        <v>0.6</v>
      </c>
      <c r="C503" s="106">
        <v>1</v>
      </c>
    </row>
    <row r="504" spans="1:3">
      <c r="A504" s="121" t="s">
        <v>855</v>
      </c>
      <c r="B504" s="107">
        <v>30</v>
      </c>
      <c r="C504" s="106">
        <v>1</v>
      </c>
    </row>
    <row r="505" spans="1:3">
      <c r="A505" s="121" t="s">
        <v>856</v>
      </c>
      <c r="B505" s="107">
        <v>40</v>
      </c>
      <c r="C505" s="106">
        <v>1</v>
      </c>
    </row>
    <row r="506" spans="1:3">
      <c r="A506" s="121" t="s">
        <v>854</v>
      </c>
      <c r="B506" s="107">
        <v>20</v>
      </c>
      <c r="C506" s="106">
        <v>1</v>
      </c>
    </row>
    <row r="507" spans="1:3">
      <c r="A507" s="121" t="s">
        <v>1087</v>
      </c>
      <c r="B507" s="107">
        <v>20</v>
      </c>
      <c r="C507" s="106">
        <v>1</v>
      </c>
    </row>
    <row r="508" spans="1:3">
      <c r="A508" s="121" t="s">
        <v>121</v>
      </c>
      <c r="B508" s="107">
        <v>26</v>
      </c>
      <c r="C508" s="106">
        <v>1</v>
      </c>
    </row>
    <row r="509" spans="1:3">
      <c r="A509" s="121" t="s">
        <v>748</v>
      </c>
      <c r="B509" s="118" t="s">
        <v>1360</v>
      </c>
      <c r="C509" s="106">
        <v>1</v>
      </c>
    </row>
    <row r="510" spans="1:3">
      <c r="A510" s="121" t="s">
        <v>420</v>
      </c>
      <c r="B510" s="118" t="s">
        <v>1360</v>
      </c>
      <c r="C510" s="106">
        <v>1</v>
      </c>
    </row>
    <row r="511" spans="1:3">
      <c r="A511" s="121" t="s">
        <v>1088</v>
      </c>
      <c r="B511" s="118" t="s">
        <v>1360</v>
      </c>
      <c r="C511" s="106">
        <v>1</v>
      </c>
    </row>
    <row r="512" spans="1:3">
      <c r="A512" s="121" t="s">
        <v>340</v>
      </c>
      <c r="B512" s="118" t="s">
        <v>1360</v>
      </c>
      <c r="C512" s="106">
        <v>1</v>
      </c>
    </row>
    <row r="513" spans="1:3">
      <c r="A513" s="121" t="s">
        <v>1115</v>
      </c>
      <c r="B513" s="118" t="s">
        <v>1360</v>
      </c>
      <c r="C513" s="106">
        <v>1</v>
      </c>
    </row>
    <row r="514" spans="1:3">
      <c r="A514" s="121" t="s">
        <v>756</v>
      </c>
      <c r="B514" s="107">
        <v>494</v>
      </c>
      <c r="C514" s="106">
        <v>9</v>
      </c>
    </row>
    <row r="515" spans="1:3">
      <c r="A515" s="121" t="s">
        <v>938</v>
      </c>
      <c r="B515" s="107">
        <v>470</v>
      </c>
      <c r="C515" s="106">
        <v>9</v>
      </c>
    </row>
    <row r="516" spans="1:3">
      <c r="A516" s="121" t="s">
        <v>717</v>
      </c>
      <c r="B516" s="118" t="s">
        <v>1360</v>
      </c>
      <c r="C516" s="106">
        <v>9</v>
      </c>
    </row>
    <row r="517" spans="1:3">
      <c r="A517" s="121" t="s">
        <v>760</v>
      </c>
      <c r="B517" s="107">
        <v>78</v>
      </c>
      <c r="C517" s="106">
        <v>10</v>
      </c>
    </row>
    <row r="518" spans="1:3">
      <c r="A518" s="121" t="s">
        <v>396</v>
      </c>
      <c r="B518" s="107">
        <v>125</v>
      </c>
      <c r="C518" s="106">
        <v>10</v>
      </c>
    </row>
    <row r="519" spans="1:3">
      <c r="A519" s="121" t="s">
        <v>397</v>
      </c>
      <c r="B519" s="107">
        <v>80</v>
      </c>
      <c r="C519" s="106">
        <v>10</v>
      </c>
    </row>
    <row r="520" spans="1:3">
      <c r="A520" s="121" t="s">
        <v>1353</v>
      </c>
      <c r="B520" s="118" t="s">
        <v>1360</v>
      </c>
      <c r="C520" s="106">
        <v>1</v>
      </c>
    </row>
    <row r="521" spans="1:3">
      <c r="A521" s="121" t="s">
        <v>836</v>
      </c>
      <c r="B521" s="107">
        <v>0.7</v>
      </c>
      <c r="C521" s="106">
        <v>50</v>
      </c>
    </row>
    <row r="522" spans="1:3">
      <c r="A522" s="121" t="s">
        <v>655</v>
      </c>
      <c r="B522" s="107">
        <v>7</v>
      </c>
      <c r="C522" s="106">
        <v>10</v>
      </c>
    </row>
    <row r="523" spans="1:3">
      <c r="A523" s="121" t="s">
        <v>923</v>
      </c>
      <c r="B523" s="107">
        <v>2370</v>
      </c>
      <c r="C523" s="106">
        <v>1</v>
      </c>
    </row>
    <row r="524" spans="1:3">
      <c r="A524" s="121" t="s">
        <v>922</v>
      </c>
      <c r="B524" s="107">
        <v>1270</v>
      </c>
      <c r="C524" s="106">
        <v>1</v>
      </c>
    </row>
    <row r="525" spans="1:3">
      <c r="A525" s="121" t="s">
        <v>921</v>
      </c>
      <c r="B525" s="107">
        <v>475</v>
      </c>
      <c r="C525" s="106">
        <v>1</v>
      </c>
    </row>
    <row r="526" spans="1:3">
      <c r="A526" s="121" t="s">
        <v>1354</v>
      </c>
      <c r="B526" s="107">
        <v>20</v>
      </c>
      <c r="C526" s="106">
        <v>1</v>
      </c>
    </row>
    <row r="527" spans="1:3">
      <c r="A527" s="121" t="s">
        <v>1480</v>
      </c>
      <c r="B527" s="107">
        <v>135</v>
      </c>
      <c r="C527" s="106">
        <v>1</v>
      </c>
    </row>
    <row r="528" spans="1:3">
      <c r="A528" s="121" t="s">
        <v>1446</v>
      </c>
      <c r="B528" s="107">
        <v>96</v>
      </c>
      <c r="C528" s="106">
        <v>1</v>
      </c>
    </row>
    <row r="529" spans="1:3">
      <c r="A529" s="121" t="s">
        <v>1074</v>
      </c>
      <c r="B529" s="107">
        <v>35</v>
      </c>
      <c r="C529" s="106">
        <v>1</v>
      </c>
    </row>
    <row r="530" spans="1:3">
      <c r="A530" s="121" t="s">
        <v>1193</v>
      </c>
      <c r="B530" s="107">
        <v>33</v>
      </c>
      <c r="C530" s="106">
        <v>1</v>
      </c>
    </row>
    <row r="531" spans="1:3">
      <c r="A531" s="121" t="s">
        <v>1194</v>
      </c>
      <c r="B531" s="107">
        <v>46</v>
      </c>
      <c r="C531" s="106">
        <v>1</v>
      </c>
    </row>
    <row r="532" spans="1:3">
      <c r="A532" s="121" t="s">
        <v>1412</v>
      </c>
      <c r="B532" s="107">
        <v>80</v>
      </c>
      <c r="C532" s="106">
        <v>1</v>
      </c>
    </row>
    <row r="533" spans="1:3">
      <c r="A533" s="121" t="s">
        <v>1192</v>
      </c>
      <c r="B533" s="107">
        <v>10</v>
      </c>
      <c r="C533" s="106">
        <v>1</v>
      </c>
    </row>
    <row r="534" spans="1:3">
      <c r="A534" s="121" t="s">
        <v>578</v>
      </c>
      <c r="B534" s="107">
        <v>2</v>
      </c>
      <c r="C534" s="106">
        <v>50</v>
      </c>
    </row>
    <row r="535" spans="1:3">
      <c r="A535" s="121" t="s">
        <v>1041</v>
      </c>
      <c r="B535" s="107">
        <v>28</v>
      </c>
      <c r="C535" s="106">
        <v>1</v>
      </c>
    </row>
    <row r="536" spans="1:3">
      <c r="A536" s="121" t="s">
        <v>970</v>
      </c>
      <c r="B536" s="107">
        <v>24.5</v>
      </c>
      <c r="C536" s="106">
        <v>1</v>
      </c>
    </row>
    <row r="537" spans="1:3">
      <c r="A537" s="121" t="s">
        <v>966</v>
      </c>
      <c r="B537" s="107">
        <v>58</v>
      </c>
      <c r="C537" s="106">
        <v>1</v>
      </c>
    </row>
    <row r="538" spans="1:3">
      <c r="A538" s="121" t="s">
        <v>967</v>
      </c>
      <c r="B538" s="107">
        <v>74</v>
      </c>
      <c r="C538" s="106">
        <v>1</v>
      </c>
    </row>
    <row r="539" spans="1:3">
      <c r="A539" s="121" t="s">
        <v>857</v>
      </c>
      <c r="B539" s="107">
        <v>15</v>
      </c>
      <c r="C539" s="106">
        <v>1</v>
      </c>
    </row>
    <row r="540" spans="1:3">
      <c r="A540" s="121" t="s">
        <v>858</v>
      </c>
      <c r="B540" s="107">
        <v>19</v>
      </c>
      <c r="C540" s="106">
        <v>1</v>
      </c>
    </row>
    <row r="541" spans="1:3">
      <c r="A541" s="121" t="s">
        <v>593</v>
      </c>
      <c r="B541" s="107">
        <v>19</v>
      </c>
      <c r="C541" s="106">
        <v>20</v>
      </c>
    </row>
    <row r="542" spans="1:3">
      <c r="A542" s="121" t="s">
        <v>592</v>
      </c>
      <c r="B542" s="107">
        <v>13</v>
      </c>
      <c r="C542" s="106">
        <v>20</v>
      </c>
    </row>
    <row r="543" spans="1:3">
      <c r="A543" s="121" t="s">
        <v>594</v>
      </c>
      <c r="B543" s="107">
        <v>25</v>
      </c>
      <c r="C543" s="106">
        <v>20</v>
      </c>
    </row>
    <row r="544" spans="1:3">
      <c r="A544" s="121" t="s">
        <v>591</v>
      </c>
      <c r="B544" s="107">
        <v>18</v>
      </c>
      <c r="C544" s="106">
        <v>20</v>
      </c>
    </row>
    <row r="545" spans="1:3">
      <c r="A545" s="121" t="s">
        <v>968</v>
      </c>
      <c r="B545" s="107">
        <v>69</v>
      </c>
      <c r="C545" s="106">
        <v>1</v>
      </c>
    </row>
    <row r="546" spans="1:3">
      <c r="A546" s="121" t="s">
        <v>969</v>
      </c>
      <c r="B546" s="107">
        <v>84</v>
      </c>
      <c r="C546" s="106">
        <v>1</v>
      </c>
    </row>
    <row r="547" spans="1:3">
      <c r="A547" s="121" t="s">
        <v>195</v>
      </c>
      <c r="B547" s="107">
        <v>36</v>
      </c>
      <c r="C547" s="106">
        <v>40</v>
      </c>
    </row>
    <row r="548" spans="1:3">
      <c r="A548" s="121" t="s">
        <v>1236</v>
      </c>
      <c r="B548" s="107">
        <v>120</v>
      </c>
      <c r="C548" s="106">
        <v>1</v>
      </c>
    </row>
    <row r="549" spans="1:3">
      <c r="A549" s="121" t="s">
        <v>1232</v>
      </c>
      <c r="B549" s="107">
        <v>20</v>
      </c>
      <c r="C549" s="106">
        <v>1</v>
      </c>
    </row>
    <row r="550" spans="1:3">
      <c r="A550" s="121" t="s">
        <v>1233</v>
      </c>
      <c r="B550" s="107">
        <v>28</v>
      </c>
      <c r="C550" s="106">
        <v>1</v>
      </c>
    </row>
    <row r="551" spans="1:3">
      <c r="A551" s="121" t="s">
        <v>1235</v>
      </c>
      <c r="B551" s="107">
        <v>65</v>
      </c>
      <c r="C551" s="106">
        <v>1</v>
      </c>
    </row>
    <row r="552" spans="1:3">
      <c r="A552" s="121" t="s">
        <v>1241</v>
      </c>
      <c r="B552" s="107">
        <v>95</v>
      </c>
      <c r="C552" s="106">
        <v>1</v>
      </c>
    </row>
    <row r="553" spans="1:3">
      <c r="A553" s="121" t="s">
        <v>1242</v>
      </c>
      <c r="B553" s="107">
        <v>134</v>
      </c>
      <c r="C553" s="106">
        <v>1</v>
      </c>
    </row>
    <row r="554" spans="1:3">
      <c r="A554" s="121" t="s">
        <v>1238</v>
      </c>
      <c r="B554" s="107">
        <v>28</v>
      </c>
      <c r="C554" s="106">
        <v>1</v>
      </c>
    </row>
    <row r="555" spans="1:3">
      <c r="A555" s="121" t="s">
        <v>1260</v>
      </c>
      <c r="B555" s="107">
        <v>22</v>
      </c>
      <c r="C555" s="106">
        <v>1</v>
      </c>
    </row>
    <row r="556" spans="1:3">
      <c r="A556" s="121" t="s">
        <v>1237</v>
      </c>
      <c r="B556" s="107">
        <v>26</v>
      </c>
      <c r="C556" s="106">
        <v>1</v>
      </c>
    </row>
    <row r="557" spans="1:3">
      <c r="A557" s="121" t="s">
        <v>1240</v>
      </c>
      <c r="B557" s="107">
        <v>38</v>
      </c>
      <c r="C557" s="106">
        <v>1</v>
      </c>
    </row>
    <row r="558" spans="1:3">
      <c r="A558" s="121" t="s">
        <v>1234</v>
      </c>
      <c r="B558" s="107">
        <v>33.5</v>
      </c>
      <c r="C558" s="106">
        <v>1</v>
      </c>
    </row>
    <row r="559" spans="1:3">
      <c r="A559" s="121" t="s">
        <v>1239</v>
      </c>
      <c r="B559" s="107">
        <v>36</v>
      </c>
      <c r="C559" s="106">
        <v>1</v>
      </c>
    </row>
    <row r="560" spans="1:3">
      <c r="A560" s="121" t="s">
        <v>1414</v>
      </c>
      <c r="B560" s="107">
        <v>21</v>
      </c>
      <c r="C560" s="106">
        <v>1</v>
      </c>
    </row>
    <row r="561" spans="1:3">
      <c r="A561" s="121" t="s">
        <v>1388</v>
      </c>
      <c r="B561" s="107">
        <v>3</v>
      </c>
      <c r="C561" s="106">
        <v>1</v>
      </c>
    </row>
    <row r="562" spans="1:3">
      <c r="A562" s="121" t="s">
        <v>1117</v>
      </c>
      <c r="B562" s="107">
        <v>5</v>
      </c>
      <c r="C562" s="106">
        <v>1</v>
      </c>
    </row>
    <row r="563" spans="1:3">
      <c r="A563" s="121" t="s">
        <v>122</v>
      </c>
      <c r="B563" s="107">
        <v>8</v>
      </c>
      <c r="C563" s="106">
        <v>1</v>
      </c>
    </row>
    <row r="564" spans="1:3">
      <c r="A564" s="121" t="s">
        <v>873</v>
      </c>
      <c r="B564" s="107">
        <v>18.75</v>
      </c>
      <c r="C564" s="106">
        <v>1</v>
      </c>
    </row>
    <row r="565" spans="1:3">
      <c r="A565" s="121" t="s">
        <v>1075</v>
      </c>
      <c r="B565" s="107">
        <v>70</v>
      </c>
      <c r="C565" s="106">
        <v>1</v>
      </c>
    </row>
    <row r="566" spans="1:3">
      <c r="A566" s="121" t="s">
        <v>875</v>
      </c>
      <c r="B566" s="107">
        <v>100</v>
      </c>
      <c r="C566" s="106">
        <v>1</v>
      </c>
    </row>
    <row r="567" spans="1:3">
      <c r="A567" s="121" t="s">
        <v>874</v>
      </c>
      <c r="B567" s="107">
        <v>150</v>
      </c>
      <c r="C567" s="106">
        <v>1</v>
      </c>
    </row>
    <row r="568" spans="1:3">
      <c r="A568" s="121" t="s">
        <v>1076</v>
      </c>
      <c r="B568" s="107">
        <v>50</v>
      </c>
      <c r="C568" s="106">
        <v>1</v>
      </c>
    </row>
    <row r="569" spans="1:3">
      <c r="A569" s="121" t="s">
        <v>1230</v>
      </c>
      <c r="B569" s="107">
        <v>10</v>
      </c>
      <c r="C569" s="106">
        <v>1</v>
      </c>
    </row>
    <row r="570" spans="1:3">
      <c r="A570" s="121" t="s">
        <v>1231</v>
      </c>
      <c r="B570" s="107">
        <v>11</v>
      </c>
      <c r="C570" s="106">
        <v>1</v>
      </c>
    </row>
    <row r="571" spans="1:3">
      <c r="A571" s="121" t="s">
        <v>1073</v>
      </c>
      <c r="B571" s="107">
        <v>30</v>
      </c>
      <c r="C571" s="106">
        <v>1</v>
      </c>
    </row>
    <row r="572" spans="1:3">
      <c r="A572" s="121" t="s">
        <v>1415</v>
      </c>
      <c r="B572" s="107">
        <v>60</v>
      </c>
      <c r="C572" s="106">
        <v>1</v>
      </c>
    </row>
    <row r="573" spans="1:3">
      <c r="A573" s="121" t="s">
        <v>654</v>
      </c>
      <c r="B573" s="107">
        <v>73</v>
      </c>
      <c r="C573" s="106">
        <v>10</v>
      </c>
    </row>
    <row r="574" spans="1:3">
      <c r="A574" s="121" t="s">
        <v>653</v>
      </c>
      <c r="B574" s="107">
        <v>82</v>
      </c>
      <c r="C574" s="106">
        <v>10</v>
      </c>
    </row>
    <row r="575" spans="1:3">
      <c r="A575" s="121" t="s">
        <v>803</v>
      </c>
      <c r="B575" s="107">
        <v>26</v>
      </c>
      <c r="C575" s="106">
        <v>20</v>
      </c>
    </row>
    <row r="576" spans="1:3">
      <c r="A576" s="121" t="s">
        <v>1151</v>
      </c>
      <c r="B576" s="107">
        <v>31</v>
      </c>
      <c r="C576" s="106">
        <v>1</v>
      </c>
    </row>
    <row r="577" spans="1:3">
      <c r="A577" s="121" t="s">
        <v>802</v>
      </c>
      <c r="B577" s="107">
        <v>470</v>
      </c>
      <c r="C577" s="106">
        <v>1</v>
      </c>
    </row>
    <row r="578" spans="1:3">
      <c r="A578" s="121" t="s">
        <v>1152</v>
      </c>
      <c r="B578" s="107">
        <v>150</v>
      </c>
      <c r="C578" s="106">
        <v>1</v>
      </c>
    </row>
    <row r="579" spans="1:3">
      <c r="A579" s="121" t="s">
        <v>804</v>
      </c>
      <c r="B579" s="107">
        <v>33</v>
      </c>
      <c r="C579" s="106">
        <v>20</v>
      </c>
    </row>
    <row r="580" spans="1:3">
      <c r="A580" s="121" t="s">
        <v>798</v>
      </c>
      <c r="B580" s="107">
        <v>1100</v>
      </c>
      <c r="C580" s="106">
        <v>1</v>
      </c>
    </row>
    <row r="581" spans="1:3">
      <c r="A581" s="121" t="s">
        <v>796</v>
      </c>
      <c r="B581" s="107">
        <v>500</v>
      </c>
      <c r="C581" s="106">
        <v>1</v>
      </c>
    </row>
    <row r="582" spans="1:3">
      <c r="A582" s="121" t="s">
        <v>1148</v>
      </c>
      <c r="B582" s="107">
        <v>390</v>
      </c>
      <c r="C582" s="106">
        <v>1</v>
      </c>
    </row>
    <row r="583" spans="1:3">
      <c r="A583" s="121" t="s">
        <v>797</v>
      </c>
      <c r="B583" s="107">
        <v>1470</v>
      </c>
      <c r="C583" s="106">
        <v>1</v>
      </c>
    </row>
    <row r="584" spans="1:3">
      <c r="A584" s="121" t="s">
        <v>799</v>
      </c>
      <c r="B584" s="107">
        <v>450</v>
      </c>
      <c r="C584" s="106">
        <v>1</v>
      </c>
    </row>
    <row r="585" spans="1:3">
      <c r="A585" s="121" t="s">
        <v>962</v>
      </c>
      <c r="B585" s="107">
        <v>360</v>
      </c>
      <c r="C585" s="106">
        <v>1</v>
      </c>
    </row>
    <row r="586" spans="1:3">
      <c r="A586" s="121" t="s">
        <v>795</v>
      </c>
      <c r="B586" s="107">
        <v>465</v>
      </c>
      <c r="C586" s="106">
        <v>1</v>
      </c>
    </row>
    <row r="587" spans="1:3">
      <c r="A587" s="121" t="s">
        <v>801</v>
      </c>
      <c r="B587" s="107">
        <v>380</v>
      </c>
      <c r="C587" s="106">
        <v>1</v>
      </c>
    </row>
    <row r="588" spans="1:3">
      <c r="A588" s="121" t="s">
        <v>800</v>
      </c>
      <c r="B588" s="107">
        <v>380</v>
      </c>
      <c r="C588" s="106">
        <v>1</v>
      </c>
    </row>
    <row r="589" spans="1:3">
      <c r="A589" s="121" t="s">
        <v>1149</v>
      </c>
      <c r="B589" s="107">
        <v>370</v>
      </c>
      <c r="C589" s="106">
        <v>1</v>
      </c>
    </row>
    <row r="590" spans="1:3">
      <c r="A590" s="121" t="s">
        <v>1150</v>
      </c>
      <c r="B590" s="107">
        <v>630</v>
      </c>
      <c r="C590" s="106">
        <v>1</v>
      </c>
    </row>
    <row r="591" spans="1:3">
      <c r="A591" s="121" t="s">
        <v>87</v>
      </c>
      <c r="B591" s="107">
        <v>7.5</v>
      </c>
      <c r="C591" s="106">
        <v>10</v>
      </c>
    </row>
    <row r="592" spans="1:3">
      <c r="A592" s="121" t="s">
        <v>88</v>
      </c>
      <c r="B592" s="107">
        <v>7</v>
      </c>
      <c r="C592" s="106">
        <v>20</v>
      </c>
    </row>
    <row r="593" spans="1:3">
      <c r="A593" s="121" t="s">
        <v>573</v>
      </c>
      <c r="B593" s="107">
        <v>8</v>
      </c>
      <c r="C593" s="106">
        <v>1</v>
      </c>
    </row>
    <row r="594" spans="1:3">
      <c r="A594" s="121" t="s">
        <v>1463</v>
      </c>
      <c r="B594" s="107">
        <v>25</v>
      </c>
      <c r="C594" s="106">
        <v>1</v>
      </c>
    </row>
    <row r="595" spans="1:3">
      <c r="A595" s="121" t="s">
        <v>123</v>
      </c>
      <c r="B595" s="107">
        <v>1</v>
      </c>
      <c r="C595" s="106">
        <v>100</v>
      </c>
    </row>
    <row r="596" spans="1:3">
      <c r="A596" s="121" t="s">
        <v>559</v>
      </c>
      <c r="B596" s="107">
        <v>100</v>
      </c>
      <c r="C596" s="106">
        <v>1</v>
      </c>
    </row>
    <row r="597" spans="1:3">
      <c r="A597" s="121" t="s">
        <v>720</v>
      </c>
      <c r="B597" s="107">
        <v>410</v>
      </c>
      <c r="C597" s="106">
        <v>1</v>
      </c>
    </row>
    <row r="598" spans="1:3">
      <c r="A598" s="121" t="s">
        <v>184</v>
      </c>
      <c r="B598" s="107">
        <v>1.25</v>
      </c>
      <c r="C598" s="106">
        <v>1</v>
      </c>
    </row>
    <row r="599" spans="1:3">
      <c r="A599" s="121" t="s">
        <v>185</v>
      </c>
      <c r="B599" s="107">
        <v>2</v>
      </c>
      <c r="C599" s="106">
        <v>1</v>
      </c>
    </row>
    <row r="600" spans="1:3">
      <c r="A600" s="121" t="s">
        <v>1163</v>
      </c>
      <c r="B600" s="107">
        <v>7</v>
      </c>
      <c r="C600" s="106">
        <v>1</v>
      </c>
    </row>
    <row r="601" spans="1:3">
      <c r="A601" s="121" t="s">
        <v>82</v>
      </c>
      <c r="B601" s="107">
        <v>8</v>
      </c>
      <c r="C601" s="106">
        <v>1</v>
      </c>
    </row>
    <row r="602" spans="1:3">
      <c r="A602" s="121" t="s">
        <v>963</v>
      </c>
      <c r="B602" s="107">
        <v>1</v>
      </c>
      <c r="C602" s="106">
        <v>1</v>
      </c>
    </row>
    <row r="603" spans="1:3">
      <c r="A603" s="121" t="s">
        <v>984</v>
      </c>
      <c r="B603" s="107">
        <v>5</v>
      </c>
      <c r="C603" s="106">
        <v>20</v>
      </c>
    </row>
    <row r="604" spans="1:3">
      <c r="A604" s="121" t="s">
        <v>1014</v>
      </c>
      <c r="B604" s="107">
        <v>12</v>
      </c>
      <c r="C604" s="106">
        <v>1</v>
      </c>
    </row>
    <row r="605" spans="1:3">
      <c r="A605" s="121" t="s">
        <v>985</v>
      </c>
      <c r="B605" s="107">
        <v>10</v>
      </c>
      <c r="C605" s="106">
        <v>20</v>
      </c>
    </row>
    <row r="606" spans="1:3">
      <c r="A606" s="121" t="s">
        <v>1025</v>
      </c>
      <c r="B606" s="107">
        <v>0.375</v>
      </c>
      <c r="C606" s="106">
        <v>1</v>
      </c>
    </row>
    <row r="607" spans="1:3">
      <c r="A607" s="121" t="s">
        <v>1159</v>
      </c>
      <c r="B607" s="107">
        <v>1.3</v>
      </c>
      <c r="C607" s="106">
        <v>1</v>
      </c>
    </row>
    <row r="608" spans="1:3">
      <c r="A608" s="121" t="s">
        <v>1160</v>
      </c>
      <c r="B608" s="107">
        <v>1.6</v>
      </c>
      <c r="C608" s="106">
        <v>1</v>
      </c>
    </row>
    <row r="609" spans="1:3">
      <c r="A609" s="121" t="s">
        <v>1032</v>
      </c>
      <c r="B609" s="107">
        <v>1.875</v>
      </c>
      <c r="C609" s="106">
        <v>1</v>
      </c>
    </row>
    <row r="610" spans="1:3">
      <c r="A610" s="121" t="s">
        <v>1033</v>
      </c>
      <c r="B610" s="107">
        <v>1.5</v>
      </c>
      <c r="C610" s="106">
        <v>1</v>
      </c>
    </row>
    <row r="611" spans="1:3">
      <c r="A611" s="121" t="s">
        <v>1157</v>
      </c>
      <c r="B611" s="107">
        <v>2.6</v>
      </c>
      <c r="C611" s="106">
        <v>1</v>
      </c>
    </row>
    <row r="612" spans="1:3">
      <c r="A612" s="121" t="s">
        <v>1153</v>
      </c>
      <c r="B612" s="107">
        <v>1</v>
      </c>
      <c r="C612" s="106">
        <v>1</v>
      </c>
    </row>
    <row r="613" spans="1:3">
      <c r="A613" s="121" t="s">
        <v>124</v>
      </c>
      <c r="B613" s="107">
        <v>1.7</v>
      </c>
      <c r="C613" s="106">
        <v>1</v>
      </c>
    </row>
    <row r="614" spans="1:3">
      <c r="A614" s="121" t="s">
        <v>1024</v>
      </c>
      <c r="B614" s="107">
        <v>8</v>
      </c>
      <c r="C614" s="106">
        <v>1</v>
      </c>
    </row>
    <row r="615" spans="1:3">
      <c r="A615" s="121" t="s">
        <v>89</v>
      </c>
      <c r="B615" s="107">
        <v>4</v>
      </c>
      <c r="C615" s="106">
        <v>1</v>
      </c>
    </row>
    <row r="616" spans="1:3">
      <c r="A616" s="121" t="s">
        <v>90</v>
      </c>
      <c r="B616" s="107">
        <v>4</v>
      </c>
      <c r="C616" s="106">
        <v>1</v>
      </c>
    </row>
    <row r="617" spans="1:3">
      <c r="A617" s="121" t="s">
        <v>91</v>
      </c>
      <c r="B617" s="107">
        <v>5</v>
      </c>
      <c r="C617" s="106">
        <v>1</v>
      </c>
    </row>
    <row r="618" spans="1:3">
      <c r="A618" s="121" t="s">
        <v>92</v>
      </c>
      <c r="B618" s="107">
        <v>17</v>
      </c>
      <c r="C618" s="106">
        <v>1</v>
      </c>
    </row>
    <row r="619" spans="1:3">
      <c r="A619" s="121" t="s">
        <v>93</v>
      </c>
      <c r="B619" s="107">
        <v>10</v>
      </c>
      <c r="C619" s="106">
        <v>1</v>
      </c>
    </row>
    <row r="620" spans="1:3">
      <c r="A620" s="121" t="s">
        <v>94</v>
      </c>
      <c r="B620" s="107">
        <v>6.5</v>
      </c>
      <c r="C620" s="106">
        <v>1</v>
      </c>
    </row>
    <row r="621" spans="1:3">
      <c r="A621" s="121" t="s">
        <v>95</v>
      </c>
      <c r="B621" s="107">
        <v>10</v>
      </c>
      <c r="C621" s="106">
        <v>1</v>
      </c>
    </row>
    <row r="622" spans="1:3">
      <c r="A622" s="121" t="s">
        <v>186</v>
      </c>
      <c r="B622" s="107">
        <v>38</v>
      </c>
      <c r="C622" s="106">
        <v>1</v>
      </c>
    </row>
    <row r="623" spans="1:3">
      <c r="A623" s="121" t="s">
        <v>187</v>
      </c>
      <c r="B623" s="107">
        <v>47</v>
      </c>
      <c r="C623" s="106">
        <v>1</v>
      </c>
    </row>
    <row r="624" spans="1:3">
      <c r="A624" s="121" t="s">
        <v>1464</v>
      </c>
      <c r="B624" s="107">
        <v>3.3</v>
      </c>
      <c r="C624" s="106">
        <v>1</v>
      </c>
    </row>
    <row r="625" spans="1:3">
      <c r="A625" s="121" t="s">
        <v>1054</v>
      </c>
      <c r="B625" s="107">
        <v>150</v>
      </c>
      <c r="C625" s="106">
        <v>1</v>
      </c>
    </row>
    <row r="626" spans="1:3">
      <c r="A626" s="121" t="s">
        <v>862</v>
      </c>
      <c r="B626" s="107">
        <v>8</v>
      </c>
      <c r="C626" s="106">
        <v>16</v>
      </c>
    </row>
    <row r="627" spans="1:3">
      <c r="A627" s="121" t="s">
        <v>1058</v>
      </c>
      <c r="B627" s="107">
        <v>9</v>
      </c>
      <c r="C627" s="106">
        <v>1</v>
      </c>
    </row>
    <row r="628" spans="1:3">
      <c r="A628" s="121" t="s">
        <v>1059</v>
      </c>
      <c r="B628" s="107">
        <v>10</v>
      </c>
      <c r="C628" s="106">
        <v>1</v>
      </c>
    </row>
    <row r="629" spans="1:3">
      <c r="A629" s="121" t="s">
        <v>863</v>
      </c>
      <c r="B629" s="107">
        <v>5</v>
      </c>
      <c r="C629" s="106">
        <v>40</v>
      </c>
    </row>
    <row r="630" spans="1:3">
      <c r="A630" s="121" t="s">
        <v>864</v>
      </c>
      <c r="B630" s="107">
        <v>4</v>
      </c>
      <c r="C630" s="106">
        <v>40</v>
      </c>
    </row>
    <row r="631" spans="1:3">
      <c r="A631" s="121" t="s">
        <v>865</v>
      </c>
      <c r="B631" s="107">
        <v>5</v>
      </c>
      <c r="C631" s="106">
        <v>40</v>
      </c>
    </row>
    <row r="632" spans="1:3">
      <c r="A632" s="121" t="s">
        <v>1416</v>
      </c>
      <c r="B632" s="107">
        <v>18</v>
      </c>
      <c r="C632" s="106">
        <v>1</v>
      </c>
    </row>
    <row r="633" spans="1:3">
      <c r="A633" s="121" t="s">
        <v>1417</v>
      </c>
      <c r="B633" s="107">
        <v>22</v>
      </c>
      <c r="C633" s="106">
        <v>1</v>
      </c>
    </row>
    <row r="634" spans="1:3">
      <c r="A634" s="121" t="s">
        <v>1053</v>
      </c>
      <c r="B634" s="107">
        <v>6</v>
      </c>
      <c r="C634" s="106">
        <v>1</v>
      </c>
    </row>
    <row r="635" spans="1:3">
      <c r="A635" s="121" t="s">
        <v>1048</v>
      </c>
      <c r="B635" s="107">
        <v>7</v>
      </c>
      <c r="C635" s="106">
        <v>1</v>
      </c>
    </row>
    <row r="636" spans="1:3">
      <c r="A636" s="121" t="s">
        <v>866</v>
      </c>
      <c r="B636" s="107">
        <v>18</v>
      </c>
      <c r="C636" s="106">
        <v>16</v>
      </c>
    </row>
    <row r="637" spans="1:3">
      <c r="A637" s="121" t="s">
        <v>762</v>
      </c>
      <c r="B637" s="107">
        <v>13.6</v>
      </c>
      <c r="C637" s="106">
        <v>10</v>
      </c>
    </row>
    <row r="638" spans="1:3">
      <c r="A638" s="121" t="s">
        <v>734</v>
      </c>
      <c r="B638" s="107">
        <v>28</v>
      </c>
      <c r="C638" s="106">
        <v>10</v>
      </c>
    </row>
    <row r="639" spans="1:3">
      <c r="A639" s="121" t="s">
        <v>196</v>
      </c>
      <c r="B639" s="107">
        <v>20</v>
      </c>
      <c r="C639" s="106">
        <v>10</v>
      </c>
    </row>
    <row r="640" spans="1:3">
      <c r="A640" s="121" t="s">
        <v>125</v>
      </c>
      <c r="B640" s="107">
        <v>16</v>
      </c>
      <c r="C640" s="106">
        <v>24</v>
      </c>
    </row>
    <row r="641" spans="1:3">
      <c r="A641" s="121" t="s">
        <v>126</v>
      </c>
      <c r="B641" s="107">
        <v>19</v>
      </c>
      <c r="C641" s="106">
        <v>16</v>
      </c>
    </row>
    <row r="642" spans="1:3">
      <c r="A642" s="121" t="s">
        <v>1465</v>
      </c>
      <c r="B642" s="107">
        <v>21</v>
      </c>
      <c r="C642" s="106">
        <v>1</v>
      </c>
    </row>
    <row r="643" spans="1:3">
      <c r="A643" s="121" t="s">
        <v>427</v>
      </c>
      <c r="B643" s="107">
        <v>27</v>
      </c>
      <c r="C643" s="106">
        <v>16</v>
      </c>
    </row>
    <row r="644" spans="1:3">
      <c r="A644" s="121" t="s">
        <v>127</v>
      </c>
      <c r="B644" s="107">
        <v>60</v>
      </c>
      <c r="C644" s="106">
        <v>10</v>
      </c>
    </row>
    <row r="645" spans="1:3">
      <c r="A645" s="121" t="s">
        <v>128</v>
      </c>
      <c r="B645" s="107">
        <v>10</v>
      </c>
      <c r="C645" s="106">
        <v>20</v>
      </c>
    </row>
    <row r="646" spans="1:3">
      <c r="A646" s="121" t="s">
        <v>129</v>
      </c>
      <c r="B646" s="107">
        <v>20</v>
      </c>
      <c r="C646" s="106">
        <v>20</v>
      </c>
    </row>
    <row r="647" spans="1:3">
      <c r="A647" s="121" t="s">
        <v>1046</v>
      </c>
      <c r="B647" s="107">
        <v>15</v>
      </c>
      <c r="C647" s="106">
        <v>1</v>
      </c>
    </row>
    <row r="648" spans="1:3">
      <c r="A648" s="121" t="s">
        <v>1043</v>
      </c>
      <c r="B648" s="107">
        <v>22</v>
      </c>
      <c r="C648" s="106">
        <v>1</v>
      </c>
    </row>
    <row r="649" spans="1:3">
      <c r="A649" s="121" t="s">
        <v>1047</v>
      </c>
      <c r="B649" s="107">
        <v>28</v>
      </c>
      <c r="C649" s="106">
        <v>1</v>
      </c>
    </row>
    <row r="650" spans="1:3">
      <c r="A650" s="121" t="s">
        <v>428</v>
      </c>
      <c r="B650" s="107">
        <v>75</v>
      </c>
      <c r="C650" s="106">
        <v>20</v>
      </c>
    </row>
    <row r="651" spans="1:3">
      <c r="A651" s="121" t="s">
        <v>130</v>
      </c>
      <c r="B651" s="107">
        <v>25</v>
      </c>
      <c r="C651" s="106">
        <v>20</v>
      </c>
    </row>
    <row r="652" spans="1:3">
      <c r="A652" s="121" t="s">
        <v>1044</v>
      </c>
      <c r="B652" s="107">
        <v>20</v>
      </c>
      <c r="C652" s="106">
        <v>1</v>
      </c>
    </row>
    <row r="653" spans="1:3">
      <c r="A653" s="121" t="s">
        <v>131</v>
      </c>
      <c r="B653" s="107">
        <v>23</v>
      </c>
      <c r="C653" s="106">
        <v>12</v>
      </c>
    </row>
    <row r="654" spans="1:3">
      <c r="A654" s="121" t="s">
        <v>197</v>
      </c>
      <c r="B654" s="107">
        <v>26</v>
      </c>
      <c r="C654" s="106">
        <v>12</v>
      </c>
    </row>
    <row r="655" spans="1:3">
      <c r="A655" s="121" t="s">
        <v>572</v>
      </c>
      <c r="B655" s="107">
        <v>35</v>
      </c>
      <c r="C655" s="106">
        <v>12</v>
      </c>
    </row>
    <row r="656" spans="1:3">
      <c r="A656" s="121" t="s">
        <v>1045</v>
      </c>
      <c r="B656" s="107">
        <v>12</v>
      </c>
      <c r="C656" s="106">
        <v>1</v>
      </c>
    </row>
    <row r="657" spans="1:3">
      <c r="A657" s="121" t="s">
        <v>132</v>
      </c>
      <c r="B657" s="107">
        <v>4.9000000000000004</v>
      </c>
      <c r="C657" s="106">
        <v>50</v>
      </c>
    </row>
    <row r="658" spans="1:3">
      <c r="A658" s="121" t="s">
        <v>965</v>
      </c>
      <c r="B658" s="107">
        <v>5</v>
      </c>
      <c r="C658" s="106">
        <v>1</v>
      </c>
    </row>
    <row r="659" spans="1:3">
      <c r="A659" s="121" t="s">
        <v>860</v>
      </c>
      <c r="B659" s="107">
        <v>3.5</v>
      </c>
      <c r="C659" s="106">
        <v>1</v>
      </c>
    </row>
    <row r="660" spans="1:3">
      <c r="A660" s="121" t="s">
        <v>895</v>
      </c>
      <c r="B660" s="107">
        <v>4</v>
      </c>
      <c r="C660" s="106">
        <v>1</v>
      </c>
    </row>
    <row r="661" spans="1:3">
      <c r="A661" s="121" t="s">
        <v>859</v>
      </c>
      <c r="B661" s="107">
        <v>5.6</v>
      </c>
      <c r="C661" s="106">
        <v>40</v>
      </c>
    </row>
    <row r="662" spans="1:3">
      <c r="A662" s="121" t="s">
        <v>133</v>
      </c>
      <c r="B662" s="107">
        <v>7</v>
      </c>
      <c r="C662" s="106">
        <v>40</v>
      </c>
    </row>
    <row r="663" spans="1:3">
      <c r="A663" s="121" t="s">
        <v>1042</v>
      </c>
      <c r="B663" s="107">
        <v>2</v>
      </c>
      <c r="C663" s="106">
        <v>1</v>
      </c>
    </row>
    <row r="664" spans="1:3">
      <c r="A664" s="121" t="s">
        <v>134</v>
      </c>
      <c r="B664" s="107">
        <v>10</v>
      </c>
      <c r="C664" s="106">
        <v>36</v>
      </c>
    </row>
    <row r="665" spans="1:3">
      <c r="A665" s="121" t="s">
        <v>135</v>
      </c>
      <c r="B665" s="107">
        <v>3.5</v>
      </c>
      <c r="C665" s="106">
        <v>50</v>
      </c>
    </row>
    <row r="666" spans="1:3">
      <c r="A666" s="121" t="s">
        <v>1034</v>
      </c>
      <c r="B666" s="107">
        <v>0.5</v>
      </c>
      <c r="C666" s="106">
        <v>1</v>
      </c>
    </row>
    <row r="667" spans="1:3">
      <c r="A667" s="121" t="s">
        <v>837</v>
      </c>
      <c r="B667" s="107">
        <v>5</v>
      </c>
      <c r="C667" s="106">
        <v>25</v>
      </c>
    </row>
    <row r="668" spans="1:3">
      <c r="A668" s="121" t="s">
        <v>96</v>
      </c>
      <c r="B668" s="107">
        <v>0.7</v>
      </c>
      <c r="C668" s="106">
        <v>1</v>
      </c>
    </row>
    <row r="669" spans="1:3">
      <c r="A669" s="121" t="s">
        <v>401</v>
      </c>
      <c r="B669" s="107">
        <v>25</v>
      </c>
      <c r="C669" s="106">
        <v>20</v>
      </c>
    </row>
    <row r="670" spans="1:3">
      <c r="A670" s="121" t="s">
        <v>97</v>
      </c>
      <c r="B670" s="107">
        <v>7.9</v>
      </c>
      <c r="C670" s="106">
        <v>20</v>
      </c>
    </row>
    <row r="671" spans="1:3">
      <c r="A671" s="121" t="s">
        <v>98</v>
      </c>
      <c r="B671" s="107">
        <v>4.5</v>
      </c>
      <c r="C671" s="106">
        <v>20</v>
      </c>
    </row>
    <row r="672" spans="1:3">
      <c r="A672" s="121" t="s">
        <v>99</v>
      </c>
      <c r="B672" s="107">
        <v>4.66</v>
      </c>
      <c r="C672" s="106">
        <v>20</v>
      </c>
    </row>
    <row r="673" spans="1:3">
      <c r="A673" s="121" t="s">
        <v>1015</v>
      </c>
      <c r="B673" s="107">
        <v>19</v>
      </c>
      <c r="C673" s="106">
        <v>1</v>
      </c>
    </row>
    <row r="674" spans="1:3">
      <c r="A674" s="121" t="s">
        <v>100</v>
      </c>
      <c r="B674" s="107">
        <v>2</v>
      </c>
      <c r="C674" s="106">
        <v>40</v>
      </c>
    </row>
    <row r="675" spans="1:3">
      <c r="A675" s="121" t="s">
        <v>101</v>
      </c>
      <c r="B675" s="107">
        <v>5.3</v>
      </c>
      <c r="C675" s="106">
        <v>20</v>
      </c>
    </row>
    <row r="676" spans="1:3">
      <c r="A676" s="121" t="s">
        <v>1195</v>
      </c>
      <c r="B676" s="107">
        <v>17</v>
      </c>
      <c r="C676" s="106">
        <v>1</v>
      </c>
    </row>
    <row r="677" spans="1:3">
      <c r="A677" s="121" t="s">
        <v>1206</v>
      </c>
      <c r="B677" s="107">
        <v>21</v>
      </c>
      <c r="C677" s="106">
        <v>1</v>
      </c>
    </row>
    <row r="678" spans="1:3">
      <c r="A678" s="121" t="s">
        <v>1184</v>
      </c>
      <c r="B678" s="107">
        <v>45</v>
      </c>
      <c r="C678" s="106">
        <v>1</v>
      </c>
    </row>
    <row r="679" spans="1:3">
      <c r="A679" s="121" t="s">
        <v>1186</v>
      </c>
      <c r="B679" s="107">
        <v>63</v>
      </c>
      <c r="C679" s="106">
        <v>1</v>
      </c>
    </row>
    <row r="680" spans="1:3">
      <c r="A680" s="121" t="s">
        <v>1183</v>
      </c>
      <c r="B680" s="107">
        <v>35</v>
      </c>
      <c r="C680" s="106">
        <v>1</v>
      </c>
    </row>
    <row r="681" spans="1:3">
      <c r="A681" s="121" t="s">
        <v>1185</v>
      </c>
      <c r="B681" s="107">
        <v>43</v>
      </c>
      <c r="C681" s="106">
        <v>1</v>
      </c>
    </row>
    <row r="682" spans="1:3">
      <c r="A682" s="121" t="s">
        <v>170</v>
      </c>
      <c r="B682" s="107">
        <v>0.31579000000000002</v>
      </c>
      <c r="C682" s="106">
        <v>1</v>
      </c>
    </row>
    <row r="683" spans="1:3">
      <c r="A683" s="121" t="s">
        <v>171</v>
      </c>
      <c r="B683" s="107">
        <v>0.50146999999999997</v>
      </c>
      <c r="C683" s="106">
        <v>1</v>
      </c>
    </row>
    <row r="684" spans="1:3">
      <c r="A684" s="121" t="s">
        <v>172</v>
      </c>
      <c r="B684" s="107">
        <v>0.36659999999999998</v>
      </c>
      <c r="C684" s="106">
        <v>1</v>
      </c>
    </row>
    <row r="685" spans="1:3">
      <c r="A685" s="121" t="s">
        <v>914</v>
      </c>
      <c r="B685" s="107">
        <v>0.48820999999999998</v>
      </c>
      <c r="C685" s="106">
        <v>1</v>
      </c>
    </row>
    <row r="686" spans="1:3">
      <c r="A686" s="121" t="s">
        <v>173</v>
      </c>
      <c r="B686" s="107">
        <v>0.44936999999999999</v>
      </c>
      <c r="C686" s="106">
        <v>1</v>
      </c>
    </row>
    <row r="687" spans="1:3">
      <c r="A687" s="121" t="s">
        <v>1466</v>
      </c>
      <c r="B687" s="107">
        <v>0.56842000000000004</v>
      </c>
      <c r="C687" s="106">
        <v>1</v>
      </c>
    </row>
    <row r="688" spans="1:3">
      <c r="A688" s="121" t="s">
        <v>174</v>
      </c>
      <c r="B688" s="107">
        <v>0.35621000000000003</v>
      </c>
      <c r="C688" s="106">
        <v>1</v>
      </c>
    </row>
    <row r="689" spans="1:3">
      <c r="A689" s="121" t="s">
        <v>175</v>
      </c>
      <c r="B689" s="107">
        <v>0.40727999999999998</v>
      </c>
      <c r="C689" s="106">
        <v>1</v>
      </c>
    </row>
    <row r="690" spans="1:3">
      <c r="A690" s="121" t="s">
        <v>176</v>
      </c>
      <c r="B690" s="107">
        <v>0.51078000000000001</v>
      </c>
      <c r="C690" s="106">
        <v>1</v>
      </c>
    </row>
    <row r="691" spans="1:3">
      <c r="A691" s="121" t="s">
        <v>177</v>
      </c>
      <c r="B691" s="107">
        <v>9.5250000000000001E-2</v>
      </c>
      <c r="C691" s="106">
        <v>1</v>
      </c>
    </row>
    <row r="692" spans="1:3">
      <c r="A692" s="121" t="s">
        <v>178</v>
      </c>
      <c r="B692" s="107">
        <v>0.13316</v>
      </c>
      <c r="C692" s="106">
        <v>1</v>
      </c>
    </row>
    <row r="693" spans="1:3">
      <c r="A693" s="121" t="s">
        <v>179</v>
      </c>
      <c r="B693" s="107">
        <v>0.19389000000000001</v>
      </c>
      <c r="C693" s="106">
        <v>1</v>
      </c>
    </row>
    <row r="694" spans="1:3">
      <c r="A694" s="121" t="s">
        <v>733</v>
      </c>
      <c r="B694" s="107">
        <v>0.22989000000000001</v>
      </c>
      <c r="C694" s="106">
        <v>1</v>
      </c>
    </row>
    <row r="695" spans="1:3">
      <c r="A695" s="121" t="s">
        <v>1010</v>
      </c>
      <c r="B695" s="107">
        <v>0.17895</v>
      </c>
      <c r="C695" s="106">
        <v>1</v>
      </c>
    </row>
    <row r="696" spans="1:3">
      <c r="A696" s="121" t="s">
        <v>1104</v>
      </c>
      <c r="B696" s="107">
        <v>0.37812000000000001</v>
      </c>
      <c r="C696" s="106">
        <v>1</v>
      </c>
    </row>
    <row r="697" spans="1:3">
      <c r="A697" s="121" t="s">
        <v>731</v>
      </c>
      <c r="B697" s="107">
        <v>1.03684</v>
      </c>
      <c r="C697" s="106">
        <v>1</v>
      </c>
    </row>
    <row r="698" spans="1:3">
      <c r="A698" s="121" t="s">
        <v>732</v>
      </c>
      <c r="B698" s="107">
        <v>0.67210999999999999</v>
      </c>
      <c r="C698" s="106">
        <v>1</v>
      </c>
    </row>
    <row r="699" spans="1:3">
      <c r="A699" s="121" t="s">
        <v>180</v>
      </c>
      <c r="B699" s="107">
        <v>0.23252</v>
      </c>
      <c r="C699" s="106">
        <v>1</v>
      </c>
    </row>
    <row r="700" spans="1:3">
      <c r="A700" s="121" t="s">
        <v>181</v>
      </c>
      <c r="B700" s="107">
        <v>0.42870999999999998</v>
      </c>
      <c r="C700" s="106">
        <v>1</v>
      </c>
    </row>
    <row r="701" spans="1:3">
      <c r="A701" s="121" t="s">
        <v>1105</v>
      </c>
      <c r="B701" s="107">
        <v>0.57137000000000004</v>
      </c>
      <c r="C701" s="106">
        <v>1</v>
      </c>
    </row>
    <row r="702" spans="1:3">
      <c r="A702" s="121" t="s">
        <v>1106</v>
      </c>
      <c r="B702" s="107">
        <v>0.94567999999999997</v>
      </c>
      <c r="C702" s="106">
        <v>1</v>
      </c>
    </row>
    <row r="703" spans="1:3">
      <c r="A703" s="121" t="s">
        <v>182</v>
      </c>
      <c r="B703" s="107">
        <v>8.4760000000000002E-2</v>
      </c>
      <c r="C703" s="106">
        <v>1</v>
      </c>
    </row>
    <row r="704" spans="1:3">
      <c r="A704" s="121" t="s">
        <v>183</v>
      </c>
      <c r="B704" s="107">
        <v>0.10084</v>
      </c>
      <c r="C704" s="106">
        <v>1</v>
      </c>
    </row>
    <row r="705" spans="1:3">
      <c r="A705" s="121" t="s">
        <v>839</v>
      </c>
      <c r="B705" s="107">
        <v>1.25</v>
      </c>
      <c r="C705" s="106">
        <v>10</v>
      </c>
    </row>
    <row r="706" spans="1:3">
      <c r="A706" s="121" t="s">
        <v>136</v>
      </c>
      <c r="B706" s="107">
        <v>0.14000000000000001</v>
      </c>
      <c r="C706" s="106">
        <v>100</v>
      </c>
    </row>
    <row r="707" spans="1:3">
      <c r="A707" s="121" t="s">
        <v>1027</v>
      </c>
      <c r="B707" s="107">
        <v>0.18</v>
      </c>
      <c r="C707" s="106">
        <v>1</v>
      </c>
    </row>
    <row r="708" spans="1:3">
      <c r="A708" s="121" t="s">
        <v>1026</v>
      </c>
      <c r="B708" s="107">
        <v>0.2</v>
      </c>
      <c r="C708" s="106">
        <v>1</v>
      </c>
    </row>
    <row r="709" spans="1:3">
      <c r="A709" s="121" t="s">
        <v>138</v>
      </c>
      <c r="B709" s="107">
        <v>4</v>
      </c>
      <c r="C709" s="106">
        <v>1</v>
      </c>
    </row>
    <row r="710" spans="1:3">
      <c r="A710" s="121" t="s">
        <v>139</v>
      </c>
      <c r="B710" s="107">
        <v>12</v>
      </c>
      <c r="C710" s="106">
        <v>1</v>
      </c>
    </row>
    <row r="711" spans="1:3">
      <c r="A711" s="121" t="s">
        <v>1020</v>
      </c>
      <c r="B711" s="107">
        <v>5</v>
      </c>
      <c r="C711" s="106">
        <v>1</v>
      </c>
    </row>
    <row r="712" spans="1:3">
      <c r="A712" s="121" t="s">
        <v>505</v>
      </c>
      <c r="B712" s="107">
        <v>0.7</v>
      </c>
      <c r="C712" s="106">
        <v>10</v>
      </c>
    </row>
    <row r="713" spans="1:3">
      <c r="A713" s="121" t="s">
        <v>1021</v>
      </c>
      <c r="B713" s="107">
        <v>0</v>
      </c>
      <c r="C713" s="106">
        <v>1</v>
      </c>
    </row>
    <row r="714" spans="1:3">
      <c r="A714" s="121" t="s">
        <v>1022</v>
      </c>
      <c r="B714" s="107">
        <v>1</v>
      </c>
      <c r="C714" s="106">
        <v>1</v>
      </c>
    </row>
    <row r="715" spans="1:3">
      <c r="A715" s="121" t="s">
        <v>1023</v>
      </c>
      <c r="B715" s="107">
        <v>7.5</v>
      </c>
      <c r="C715" s="106">
        <v>1</v>
      </c>
    </row>
    <row r="716" spans="1:3">
      <c r="A716" s="121" t="s">
        <v>1030</v>
      </c>
      <c r="B716" s="107">
        <v>0.02</v>
      </c>
      <c r="C716" s="106">
        <v>1</v>
      </c>
    </row>
    <row r="717" spans="1:3">
      <c r="A717" s="121" t="s">
        <v>1189</v>
      </c>
      <c r="B717" s="107">
        <v>16</v>
      </c>
      <c r="C717" s="106">
        <v>1</v>
      </c>
    </row>
    <row r="718" spans="1:3">
      <c r="A718" s="121" t="s">
        <v>1188</v>
      </c>
      <c r="B718" s="107">
        <v>26</v>
      </c>
      <c r="C718" s="106">
        <v>1</v>
      </c>
    </row>
    <row r="719" spans="1:3">
      <c r="A719" s="121" t="s">
        <v>1161</v>
      </c>
      <c r="B719" s="107">
        <v>13</v>
      </c>
      <c r="C719" s="106">
        <v>1</v>
      </c>
    </row>
    <row r="720" spans="1:3">
      <c r="A720" s="121" t="s">
        <v>1038</v>
      </c>
      <c r="B720" s="107">
        <v>20</v>
      </c>
      <c r="C720" s="106">
        <v>1</v>
      </c>
    </row>
    <row r="721" spans="1:3">
      <c r="A721" s="121" t="s">
        <v>1035</v>
      </c>
      <c r="B721" s="107">
        <v>3</v>
      </c>
      <c r="C721" s="106">
        <v>1</v>
      </c>
    </row>
    <row r="722" spans="1:3">
      <c r="A722" s="121" t="s">
        <v>1036</v>
      </c>
      <c r="B722" s="107">
        <v>4</v>
      </c>
      <c r="C722" s="106">
        <v>1</v>
      </c>
    </row>
    <row r="723" spans="1:3">
      <c r="A723" s="121" t="s">
        <v>1037</v>
      </c>
      <c r="B723" s="107">
        <v>5</v>
      </c>
      <c r="C723" s="106">
        <v>1</v>
      </c>
    </row>
    <row r="724" spans="1:3">
      <c r="A724" s="121" t="s">
        <v>830</v>
      </c>
      <c r="B724" s="107">
        <v>7</v>
      </c>
      <c r="C724" s="106">
        <v>1</v>
      </c>
    </row>
    <row r="725" spans="1:3">
      <c r="A725" s="121" t="s">
        <v>1158</v>
      </c>
      <c r="B725" s="107">
        <v>12.5</v>
      </c>
      <c r="C725" s="106">
        <v>1</v>
      </c>
    </row>
    <row r="726" spans="1:3">
      <c r="A726" s="121" t="s">
        <v>831</v>
      </c>
      <c r="B726" s="107">
        <v>10</v>
      </c>
      <c r="C726" s="106">
        <v>1</v>
      </c>
    </row>
    <row r="727" spans="1:3">
      <c r="A727" s="121" t="s">
        <v>380</v>
      </c>
      <c r="B727" s="107">
        <v>4</v>
      </c>
      <c r="C727" s="106">
        <v>1</v>
      </c>
    </row>
    <row r="728" spans="1:3">
      <c r="A728" s="121" t="s">
        <v>140</v>
      </c>
      <c r="B728" s="107">
        <v>6.25</v>
      </c>
      <c r="C728" s="106">
        <v>2</v>
      </c>
    </row>
    <row r="729" spans="1:3">
      <c r="A729" s="121" t="s">
        <v>141</v>
      </c>
      <c r="B729" s="107">
        <v>3.75</v>
      </c>
      <c r="C729" s="106">
        <v>2</v>
      </c>
    </row>
    <row r="730" spans="1:3">
      <c r="A730" s="121" t="s">
        <v>379</v>
      </c>
      <c r="B730" s="107">
        <v>5</v>
      </c>
      <c r="C730" s="106">
        <v>1</v>
      </c>
    </row>
    <row r="731" spans="1:3">
      <c r="A731" s="121" t="s">
        <v>833</v>
      </c>
      <c r="B731" s="107">
        <v>3.75</v>
      </c>
      <c r="C731" s="106">
        <v>20</v>
      </c>
    </row>
    <row r="732" spans="1:3">
      <c r="A732" s="121" t="s">
        <v>1467</v>
      </c>
      <c r="B732" s="107">
        <v>22</v>
      </c>
      <c r="C732" s="106">
        <v>1</v>
      </c>
    </row>
    <row r="733" spans="1:3">
      <c r="A733" s="121" t="s">
        <v>1487</v>
      </c>
      <c r="B733" s="107">
        <v>11</v>
      </c>
      <c r="C733" s="106">
        <v>1</v>
      </c>
    </row>
    <row r="734" spans="1:3">
      <c r="A734" s="121" t="s">
        <v>587</v>
      </c>
      <c r="B734" s="107">
        <v>26</v>
      </c>
      <c r="C734" s="106">
        <v>20</v>
      </c>
    </row>
    <row r="735" spans="1:3">
      <c r="A735" s="121" t="s">
        <v>102</v>
      </c>
      <c r="B735" s="107">
        <v>11</v>
      </c>
      <c r="C735" s="106">
        <v>1</v>
      </c>
    </row>
    <row r="736" spans="1:3">
      <c r="A736" s="121" t="s">
        <v>400</v>
      </c>
      <c r="B736" s="107">
        <v>80</v>
      </c>
      <c r="C736" s="106">
        <v>1</v>
      </c>
    </row>
    <row r="737" spans="1:3">
      <c r="A737" s="121" t="s">
        <v>861</v>
      </c>
      <c r="B737" s="107">
        <v>11</v>
      </c>
      <c r="C737" s="106">
        <v>2</v>
      </c>
    </row>
    <row r="738" spans="1:3">
      <c r="A738" s="121" t="s">
        <v>1162</v>
      </c>
      <c r="B738" s="107">
        <v>5</v>
      </c>
      <c r="C738" s="106">
        <v>1</v>
      </c>
    </row>
    <row r="739" spans="1:3">
      <c r="A739" s="121" t="s">
        <v>399</v>
      </c>
      <c r="B739" s="107">
        <v>75</v>
      </c>
      <c r="C739" s="106">
        <v>1</v>
      </c>
    </row>
    <row r="740" spans="1:3">
      <c r="A740" s="121" t="s">
        <v>722</v>
      </c>
      <c r="B740" s="107">
        <v>100</v>
      </c>
      <c r="C740" s="106">
        <v>1</v>
      </c>
    </row>
    <row r="741" spans="1:3">
      <c r="A741" s="121" t="s">
        <v>721</v>
      </c>
      <c r="B741" s="107">
        <v>500</v>
      </c>
      <c r="C741" s="106">
        <v>1</v>
      </c>
    </row>
    <row r="742" spans="1:3">
      <c r="A742" s="121" t="s">
        <v>1017</v>
      </c>
      <c r="B742" s="107">
        <v>25</v>
      </c>
      <c r="C742" s="106">
        <v>1</v>
      </c>
    </row>
    <row r="743" spans="1:3">
      <c r="A743" s="121" t="s">
        <v>1029</v>
      </c>
      <c r="B743" s="107">
        <v>2</v>
      </c>
      <c r="C743" s="106">
        <v>1</v>
      </c>
    </row>
    <row r="744" spans="1:3">
      <c r="A744" s="121" t="s">
        <v>1387</v>
      </c>
      <c r="B744" s="107">
        <v>20</v>
      </c>
      <c r="C744" s="106">
        <v>1</v>
      </c>
    </row>
    <row r="745" spans="1:3">
      <c r="A745" s="121" t="s">
        <v>1418</v>
      </c>
      <c r="B745" s="107">
        <v>30</v>
      </c>
      <c r="C745" s="106">
        <v>1</v>
      </c>
    </row>
    <row r="746" spans="1:3">
      <c r="A746" s="121" t="s">
        <v>1060</v>
      </c>
      <c r="B746" s="107">
        <v>15</v>
      </c>
      <c r="C746" s="106">
        <v>1</v>
      </c>
    </row>
    <row r="747" spans="1:3">
      <c r="A747" s="121" t="s">
        <v>142</v>
      </c>
      <c r="B747" s="107">
        <v>4</v>
      </c>
      <c r="C747" s="106">
        <v>10</v>
      </c>
    </row>
    <row r="748" spans="1:3">
      <c r="A748" s="121" t="s">
        <v>1187</v>
      </c>
      <c r="B748" s="107">
        <v>10</v>
      </c>
      <c r="C748" s="106">
        <v>1</v>
      </c>
    </row>
    <row r="749" spans="1:3">
      <c r="A749" s="121" t="s">
        <v>838</v>
      </c>
      <c r="B749" s="107">
        <v>20</v>
      </c>
      <c r="C749" s="106">
        <v>5</v>
      </c>
    </row>
    <row r="750" spans="1:3">
      <c r="A750" s="121" t="s">
        <v>378</v>
      </c>
      <c r="B750" s="107">
        <v>16</v>
      </c>
      <c r="C750" s="106">
        <v>2</v>
      </c>
    </row>
    <row r="751" spans="1:3">
      <c r="A751" s="121" t="s">
        <v>1011</v>
      </c>
      <c r="B751" s="107">
        <v>18.5</v>
      </c>
      <c r="C751" s="106">
        <v>1</v>
      </c>
    </row>
    <row r="752" spans="1:3">
      <c r="A752" s="121" t="s">
        <v>377</v>
      </c>
      <c r="B752" s="107">
        <v>200</v>
      </c>
      <c r="C752" s="106">
        <v>1</v>
      </c>
    </row>
    <row r="753" spans="1:3">
      <c r="A753" s="121" t="s">
        <v>376</v>
      </c>
      <c r="B753" s="107">
        <v>65</v>
      </c>
      <c r="C753" s="106">
        <v>1</v>
      </c>
    </row>
    <row r="754" spans="1:3">
      <c r="A754" s="121" t="s">
        <v>983</v>
      </c>
      <c r="B754" s="107">
        <v>10.5</v>
      </c>
      <c r="C754" s="106">
        <v>1</v>
      </c>
    </row>
    <row r="755" spans="1:3">
      <c r="A755" s="121" t="s">
        <v>1012</v>
      </c>
      <c r="B755" s="107">
        <v>11.5</v>
      </c>
      <c r="C755" s="106">
        <v>1</v>
      </c>
    </row>
    <row r="756" spans="1:3">
      <c r="A756" s="121" t="s">
        <v>375</v>
      </c>
      <c r="B756" s="107">
        <v>98</v>
      </c>
      <c r="C756" s="106">
        <v>1</v>
      </c>
    </row>
    <row r="757" spans="1:3">
      <c r="A757" s="121" t="s">
        <v>871</v>
      </c>
      <c r="B757" s="107">
        <v>2.5</v>
      </c>
      <c r="C757" s="106">
        <v>1</v>
      </c>
    </row>
    <row r="758" spans="1:3">
      <c r="A758" s="121" t="s">
        <v>915</v>
      </c>
      <c r="B758" s="107">
        <v>4</v>
      </c>
      <c r="C758" s="106">
        <v>1</v>
      </c>
    </row>
    <row r="759" spans="1:3">
      <c r="A759" s="121" t="s">
        <v>916</v>
      </c>
      <c r="B759" s="107">
        <v>5</v>
      </c>
      <c r="C759" s="106">
        <v>1</v>
      </c>
    </row>
    <row r="760" spans="1:3">
      <c r="A760" s="121" t="s">
        <v>1419</v>
      </c>
      <c r="B760" s="107">
        <v>0.2</v>
      </c>
      <c r="C760" s="106">
        <v>1</v>
      </c>
    </row>
    <row r="761" spans="1:3">
      <c r="A761" s="121" t="s">
        <v>1420</v>
      </c>
      <c r="B761" s="107">
        <v>0.28999999999999998</v>
      </c>
      <c r="C761" s="106">
        <v>1</v>
      </c>
    </row>
    <row r="762" spans="1:3">
      <c r="A762" s="121" t="s">
        <v>1421</v>
      </c>
      <c r="B762" s="107">
        <v>0.49</v>
      </c>
      <c r="C762" s="106">
        <v>1</v>
      </c>
    </row>
    <row r="763" spans="1:3">
      <c r="A763" s="121" t="s">
        <v>1422</v>
      </c>
      <c r="B763" s="107">
        <v>0.59</v>
      </c>
      <c r="C763" s="106">
        <v>1</v>
      </c>
    </row>
    <row r="764" spans="1:3">
      <c r="A764" s="121" t="s">
        <v>1423</v>
      </c>
      <c r="B764" s="107">
        <v>0.88</v>
      </c>
      <c r="C764" s="106">
        <v>1</v>
      </c>
    </row>
    <row r="765" spans="1:3">
      <c r="A765" s="121" t="s">
        <v>917</v>
      </c>
      <c r="B765" s="107">
        <v>19</v>
      </c>
      <c r="C765" s="106">
        <v>1</v>
      </c>
    </row>
    <row r="766" spans="1:3">
      <c r="A766" s="121" t="s">
        <v>919</v>
      </c>
      <c r="B766" s="107">
        <v>21</v>
      </c>
      <c r="C766" s="106">
        <v>1</v>
      </c>
    </row>
    <row r="767" spans="1:3">
      <c r="A767" s="121" t="s">
        <v>918</v>
      </c>
      <c r="B767" s="107">
        <v>32</v>
      </c>
      <c r="C767" s="106">
        <v>1</v>
      </c>
    </row>
    <row r="768" spans="1:3">
      <c r="A768" s="121" t="s">
        <v>920</v>
      </c>
      <c r="B768" s="107">
        <v>34</v>
      </c>
      <c r="C768" s="106">
        <v>1</v>
      </c>
    </row>
    <row r="769" spans="1:3">
      <c r="A769" s="121" t="s">
        <v>872</v>
      </c>
      <c r="B769" s="107">
        <v>31.25</v>
      </c>
      <c r="C769" s="106">
        <v>1</v>
      </c>
    </row>
    <row r="770" spans="1:3">
      <c r="A770" s="121" t="s">
        <v>1386</v>
      </c>
      <c r="B770" s="107">
        <v>1</v>
      </c>
      <c r="C770" s="106">
        <v>1</v>
      </c>
    </row>
    <row r="771" spans="1:3">
      <c r="A771" s="121" t="s">
        <v>869</v>
      </c>
      <c r="B771" s="107">
        <v>11</v>
      </c>
      <c r="C771" s="106">
        <v>1</v>
      </c>
    </row>
    <row r="772" spans="1:3">
      <c r="A772" s="121" t="s">
        <v>971</v>
      </c>
      <c r="B772" s="107">
        <v>12</v>
      </c>
      <c r="C772" s="106">
        <v>1</v>
      </c>
    </row>
    <row r="773" spans="1:3">
      <c r="A773" s="121" t="s">
        <v>583</v>
      </c>
      <c r="B773" s="107">
        <v>10</v>
      </c>
      <c r="C773" s="106">
        <v>10</v>
      </c>
    </row>
    <row r="774" spans="1:3">
      <c r="A774" s="121" t="s">
        <v>1424</v>
      </c>
      <c r="B774" s="107">
        <v>50</v>
      </c>
      <c r="C774" s="106">
        <v>1</v>
      </c>
    </row>
    <row r="775" spans="1:3">
      <c r="A775" s="121" t="s">
        <v>188</v>
      </c>
      <c r="B775" s="107">
        <v>46</v>
      </c>
      <c r="C775" s="106">
        <v>1</v>
      </c>
    </row>
    <row r="776" spans="1:3">
      <c r="A776" s="121" t="s">
        <v>189</v>
      </c>
      <c r="B776" s="107">
        <v>49</v>
      </c>
      <c r="C776" s="106">
        <v>1</v>
      </c>
    </row>
    <row r="777" spans="1:3">
      <c r="A777" s="121" t="s">
        <v>190</v>
      </c>
      <c r="B777" s="107">
        <v>28</v>
      </c>
      <c r="C777" s="106">
        <v>1</v>
      </c>
    </row>
    <row r="778" spans="1:3">
      <c r="A778" s="121" t="s">
        <v>191</v>
      </c>
      <c r="B778" s="107">
        <v>53</v>
      </c>
      <c r="C778" s="106">
        <v>1</v>
      </c>
    </row>
    <row r="779" spans="1:3">
      <c r="A779" s="121" t="s">
        <v>192</v>
      </c>
      <c r="B779" s="107">
        <v>59</v>
      </c>
      <c r="C779" s="106">
        <v>1</v>
      </c>
    </row>
    <row r="780" spans="1:3">
      <c r="A780" s="121" t="s">
        <v>193</v>
      </c>
      <c r="B780" s="107">
        <v>30</v>
      </c>
      <c r="C780" s="106">
        <v>1</v>
      </c>
    </row>
    <row r="781" spans="1:3">
      <c r="A781" s="121" t="s">
        <v>194</v>
      </c>
      <c r="B781" s="107">
        <v>35</v>
      </c>
      <c r="C781" s="106">
        <v>1</v>
      </c>
    </row>
    <row r="782" spans="1:3">
      <c r="A782" s="121" t="s">
        <v>926</v>
      </c>
      <c r="B782" s="107">
        <v>20</v>
      </c>
      <c r="C782" s="106">
        <v>1</v>
      </c>
    </row>
    <row r="783" spans="1:3">
      <c r="A783" s="121" t="s">
        <v>927</v>
      </c>
      <c r="B783" s="107">
        <v>24</v>
      </c>
      <c r="C783" s="106">
        <v>1</v>
      </c>
    </row>
    <row r="784" spans="1:3">
      <c r="A784" s="121" t="s">
        <v>928</v>
      </c>
      <c r="B784" s="107">
        <v>25</v>
      </c>
      <c r="C784" s="106">
        <v>1</v>
      </c>
    </row>
    <row r="785" spans="1:3">
      <c r="A785" s="121" t="s">
        <v>937</v>
      </c>
      <c r="B785" s="107">
        <v>28</v>
      </c>
      <c r="C785" s="106">
        <v>1</v>
      </c>
    </row>
    <row r="786" spans="1:3">
      <c r="A786" s="121" t="s">
        <v>502</v>
      </c>
      <c r="B786" s="107">
        <v>166</v>
      </c>
      <c r="C786" s="106">
        <v>5</v>
      </c>
    </row>
    <row r="787" spans="1:3">
      <c r="A787" s="121" t="s">
        <v>103</v>
      </c>
      <c r="B787" s="107">
        <v>110</v>
      </c>
      <c r="C787" s="106">
        <v>5</v>
      </c>
    </row>
    <row r="788" spans="1:3">
      <c r="A788" s="121" t="s">
        <v>503</v>
      </c>
      <c r="B788" s="107">
        <v>190</v>
      </c>
      <c r="C788" s="106">
        <v>5</v>
      </c>
    </row>
    <row r="789" spans="1:3">
      <c r="A789" s="121" t="s">
        <v>1211</v>
      </c>
      <c r="B789" s="107">
        <v>127</v>
      </c>
      <c r="C789" s="106">
        <v>1</v>
      </c>
    </row>
    <row r="790" spans="1:3">
      <c r="A790" s="121" t="s">
        <v>504</v>
      </c>
      <c r="B790" s="107">
        <v>185</v>
      </c>
      <c r="C790" s="106">
        <v>5</v>
      </c>
    </row>
    <row r="791" spans="1:3">
      <c r="A791" s="121" t="s">
        <v>104</v>
      </c>
      <c r="B791" s="107">
        <v>132</v>
      </c>
      <c r="C791" s="106">
        <v>5</v>
      </c>
    </row>
    <row r="792" spans="1:3">
      <c r="A792" s="121" t="s">
        <v>1210</v>
      </c>
      <c r="B792" s="107">
        <v>95</v>
      </c>
      <c r="C792" s="106">
        <v>1</v>
      </c>
    </row>
    <row r="793" spans="1:3">
      <c r="A793" s="121" t="s">
        <v>501</v>
      </c>
      <c r="B793" s="107">
        <v>153</v>
      </c>
      <c r="C793" s="106">
        <v>5</v>
      </c>
    </row>
    <row r="794" spans="1:3">
      <c r="A794" s="121" t="s">
        <v>105</v>
      </c>
      <c r="B794" s="107">
        <v>97</v>
      </c>
      <c r="C794" s="106">
        <v>5</v>
      </c>
    </row>
    <row r="795" spans="1:3">
      <c r="A795" s="121" t="s">
        <v>719</v>
      </c>
      <c r="B795" s="107">
        <v>370</v>
      </c>
      <c r="C795" s="106">
        <v>1</v>
      </c>
    </row>
    <row r="796" spans="1:3">
      <c r="A796" s="121" t="s">
        <v>1016</v>
      </c>
      <c r="B796" s="107">
        <v>174</v>
      </c>
      <c r="C796" s="106">
        <v>1</v>
      </c>
    </row>
    <row r="797" spans="1:3">
      <c r="A797" s="121" t="s">
        <v>110</v>
      </c>
      <c r="B797" s="107">
        <v>5</v>
      </c>
      <c r="C797" s="106">
        <v>1</v>
      </c>
    </row>
    <row r="798" spans="1:3">
      <c r="A798" s="121" t="s">
        <v>143</v>
      </c>
      <c r="B798" s="107">
        <v>4</v>
      </c>
      <c r="C798" s="106">
        <v>50</v>
      </c>
    </row>
    <row r="799" spans="1:3">
      <c r="A799" s="121" t="s">
        <v>1425</v>
      </c>
      <c r="B799" s="107">
        <v>8</v>
      </c>
      <c r="C799" s="106">
        <v>1</v>
      </c>
    </row>
    <row r="800" spans="1:3">
      <c r="A800" s="121" t="s">
        <v>1468</v>
      </c>
      <c r="B800" s="107">
        <v>15</v>
      </c>
      <c r="C800" s="106">
        <v>1</v>
      </c>
    </row>
    <row r="801" spans="1:3">
      <c r="A801" s="121" t="s">
        <v>83</v>
      </c>
      <c r="B801" s="107">
        <v>21</v>
      </c>
      <c r="C801" s="106">
        <v>1</v>
      </c>
    </row>
    <row r="802" spans="1:3">
      <c r="A802" s="121" t="s">
        <v>84</v>
      </c>
      <c r="B802" s="107">
        <v>90</v>
      </c>
      <c r="C802" s="106">
        <v>1</v>
      </c>
    </row>
    <row r="803" spans="1:3">
      <c r="A803" s="121" t="s">
        <v>924</v>
      </c>
      <c r="B803" s="107">
        <v>32</v>
      </c>
      <c r="C803" s="106">
        <v>1</v>
      </c>
    </row>
    <row r="804" spans="1:3">
      <c r="A804" s="121" t="s">
        <v>575</v>
      </c>
      <c r="B804" s="107">
        <v>50</v>
      </c>
      <c r="C804" s="106">
        <v>1</v>
      </c>
    </row>
    <row r="805" spans="1:3">
      <c r="A805" s="121" t="s">
        <v>840</v>
      </c>
      <c r="B805" s="107">
        <v>4</v>
      </c>
      <c r="C805" s="106">
        <v>20</v>
      </c>
    </row>
    <row r="806" spans="1:3">
      <c r="A806" s="121" t="s">
        <v>1199</v>
      </c>
      <c r="B806" s="107">
        <v>85</v>
      </c>
      <c r="C806" s="106">
        <v>1</v>
      </c>
    </row>
    <row r="807" spans="1:3">
      <c r="A807" s="121" t="s">
        <v>1204</v>
      </c>
      <c r="B807" s="107">
        <v>200</v>
      </c>
      <c r="C807" s="106">
        <v>1</v>
      </c>
    </row>
    <row r="808" spans="1:3">
      <c r="A808" s="121" t="s">
        <v>879</v>
      </c>
      <c r="B808" s="107">
        <v>1</v>
      </c>
      <c r="C808" s="106">
        <v>1</v>
      </c>
    </row>
    <row r="809" spans="1:3">
      <c r="A809" s="121" t="s">
        <v>398</v>
      </c>
      <c r="B809" s="107">
        <v>370</v>
      </c>
      <c r="C809" s="106">
        <v>1</v>
      </c>
    </row>
    <row r="810" spans="1:3">
      <c r="A810" s="121" t="s">
        <v>1197</v>
      </c>
      <c r="B810" s="107">
        <v>133</v>
      </c>
      <c r="C810" s="106">
        <v>1</v>
      </c>
    </row>
    <row r="811" spans="1:3">
      <c r="A811" s="121" t="s">
        <v>1196</v>
      </c>
      <c r="B811" s="107">
        <v>124</v>
      </c>
      <c r="C811" s="106">
        <v>1</v>
      </c>
    </row>
    <row r="812" spans="1:3">
      <c r="A812" s="121" t="s">
        <v>1201</v>
      </c>
      <c r="B812" s="107">
        <v>32</v>
      </c>
      <c r="C812" s="106">
        <v>1</v>
      </c>
    </row>
    <row r="813" spans="1:3">
      <c r="A813" s="121" t="s">
        <v>1209</v>
      </c>
      <c r="B813" s="107">
        <v>75</v>
      </c>
      <c r="C813" s="106">
        <v>1</v>
      </c>
    </row>
    <row r="814" spans="1:3">
      <c r="A814" s="121" t="s">
        <v>1205</v>
      </c>
      <c r="B814" s="107">
        <v>27</v>
      </c>
      <c r="C814" s="106">
        <v>1</v>
      </c>
    </row>
    <row r="815" spans="1:3">
      <c r="A815" s="121" t="s">
        <v>1200</v>
      </c>
      <c r="B815" s="107">
        <v>190</v>
      </c>
      <c r="C815" s="106">
        <v>1</v>
      </c>
    </row>
    <row r="816" spans="1:3">
      <c r="A816" s="121" t="s">
        <v>1207</v>
      </c>
      <c r="B816" s="107">
        <v>58</v>
      </c>
      <c r="C816" s="106">
        <v>1</v>
      </c>
    </row>
    <row r="817" spans="1:3">
      <c r="A817" s="121" t="s">
        <v>1208</v>
      </c>
      <c r="B817" s="107">
        <v>29</v>
      </c>
      <c r="C817" s="106">
        <v>1</v>
      </c>
    </row>
    <row r="818" spans="1:3">
      <c r="A818" s="121" t="s">
        <v>1203</v>
      </c>
      <c r="B818" s="107">
        <v>12</v>
      </c>
      <c r="C818" s="106">
        <v>1</v>
      </c>
    </row>
    <row r="819" spans="1:3">
      <c r="A819" s="121" t="s">
        <v>1198</v>
      </c>
      <c r="B819" s="107">
        <v>54</v>
      </c>
      <c r="C819" s="106">
        <v>1</v>
      </c>
    </row>
    <row r="820" spans="1:3">
      <c r="A820" s="121" t="s">
        <v>1202</v>
      </c>
      <c r="B820" s="107">
        <v>30</v>
      </c>
      <c r="C820" s="106">
        <v>1</v>
      </c>
    </row>
    <row r="821" spans="1:3">
      <c r="A821" s="121" t="s">
        <v>198</v>
      </c>
      <c r="B821" s="107">
        <v>2.5</v>
      </c>
      <c r="C821" s="106">
        <v>1</v>
      </c>
    </row>
    <row r="822" spans="1:3">
      <c r="A822" s="121" t="s">
        <v>106</v>
      </c>
      <c r="B822" s="107">
        <v>0.5</v>
      </c>
      <c r="C822" s="106">
        <v>1</v>
      </c>
    </row>
    <row r="823" spans="1:3">
      <c r="A823" s="121" t="s">
        <v>107</v>
      </c>
      <c r="B823" s="107">
        <v>0.5</v>
      </c>
      <c r="C823" s="106">
        <v>40</v>
      </c>
    </row>
    <row r="824" spans="1:3">
      <c r="A824" s="121" t="s">
        <v>1013</v>
      </c>
      <c r="B824" s="107">
        <v>3</v>
      </c>
      <c r="C824" s="106">
        <v>1</v>
      </c>
    </row>
    <row r="825" spans="1:3">
      <c r="A825" s="121" t="s">
        <v>964</v>
      </c>
      <c r="B825" s="107">
        <v>3</v>
      </c>
      <c r="C825" s="106">
        <v>1</v>
      </c>
    </row>
    <row r="826" spans="1:3">
      <c r="A826" s="121" t="s">
        <v>1259</v>
      </c>
      <c r="B826" s="107">
        <v>260</v>
      </c>
      <c r="C826" s="106">
        <v>1</v>
      </c>
    </row>
    <row r="827" spans="1:3">
      <c r="A827" s="121" t="s">
        <v>1256</v>
      </c>
      <c r="B827" s="107">
        <v>50</v>
      </c>
      <c r="C827" s="106">
        <v>1</v>
      </c>
    </row>
    <row r="828" spans="1:3">
      <c r="A828" s="121" t="s">
        <v>1257</v>
      </c>
      <c r="B828" s="107">
        <v>90</v>
      </c>
      <c r="C828" s="106">
        <v>1</v>
      </c>
    </row>
    <row r="829" spans="1:3">
      <c r="A829" s="121" t="s">
        <v>1258</v>
      </c>
      <c r="B829" s="107">
        <v>140</v>
      </c>
      <c r="C829" s="106">
        <v>1</v>
      </c>
    </row>
    <row r="830" spans="1:3">
      <c r="A830" s="121" t="s">
        <v>834</v>
      </c>
      <c r="B830" s="107">
        <v>10</v>
      </c>
      <c r="C830" s="106">
        <v>10</v>
      </c>
    </row>
    <row r="831" spans="1:3">
      <c r="A831" s="121" t="s">
        <v>835</v>
      </c>
      <c r="B831" s="107">
        <v>18</v>
      </c>
      <c r="C831" s="106">
        <v>10</v>
      </c>
    </row>
    <row r="832" spans="1:3">
      <c r="A832" s="121" t="s">
        <v>108</v>
      </c>
      <c r="B832" s="107">
        <v>2.4</v>
      </c>
      <c r="C832" s="106">
        <v>50</v>
      </c>
    </row>
    <row r="833" spans="1:3">
      <c r="A833" s="121" t="s">
        <v>109</v>
      </c>
      <c r="B833" s="107">
        <v>8</v>
      </c>
      <c r="C833" s="106">
        <v>1</v>
      </c>
    </row>
    <row r="834" spans="1:3">
      <c r="A834" s="121" t="s">
        <v>1019</v>
      </c>
      <c r="B834" s="107">
        <v>12</v>
      </c>
      <c r="C834" s="106">
        <v>1</v>
      </c>
    </row>
    <row r="835" spans="1:3">
      <c r="A835" s="121" t="s">
        <v>111</v>
      </c>
      <c r="B835" s="107">
        <v>8</v>
      </c>
      <c r="C835" s="106">
        <v>1</v>
      </c>
    </row>
    <row r="836" spans="1:3">
      <c r="A836" s="121" t="s">
        <v>876</v>
      </c>
      <c r="B836" s="107">
        <v>2.5</v>
      </c>
      <c r="C836" s="106">
        <v>1</v>
      </c>
    </row>
    <row r="837" spans="1:3">
      <c r="A837" s="121" t="s">
        <v>877</v>
      </c>
      <c r="B837" s="107">
        <v>3</v>
      </c>
      <c r="C837" s="106">
        <v>1</v>
      </c>
    </row>
    <row r="838" spans="1:3">
      <c r="A838" s="121" t="s">
        <v>878</v>
      </c>
      <c r="B838" s="107">
        <v>3.5</v>
      </c>
      <c r="C838" s="106">
        <v>1</v>
      </c>
    </row>
    <row r="839" spans="1:3">
      <c r="A839" s="121" t="s">
        <v>85</v>
      </c>
      <c r="B839" s="107">
        <v>85</v>
      </c>
      <c r="C839" s="106">
        <v>1</v>
      </c>
    </row>
    <row r="840" spans="1:3">
      <c r="A840" s="121" t="s">
        <v>1052</v>
      </c>
      <c r="B840" s="107">
        <v>200</v>
      </c>
      <c r="C840" s="106">
        <v>1</v>
      </c>
    </row>
    <row r="841" spans="1:3">
      <c r="A841" s="121" t="s">
        <v>1040</v>
      </c>
      <c r="B841" s="107">
        <v>150</v>
      </c>
      <c r="C841" s="106">
        <v>1</v>
      </c>
    </row>
    <row r="842" spans="1:3">
      <c r="A842" s="121" t="s">
        <v>1055</v>
      </c>
      <c r="B842" s="107">
        <v>520</v>
      </c>
      <c r="C842" s="106">
        <v>1</v>
      </c>
    </row>
    <row r="843" spans="1:3">
      <c r="A843" s="121" t="s">
        <v>1050</v>
      </c>
      <c r="B843" s="107">
        <v>116</v>
      </c>
      <c r="C843" s="106">
        <v>1</v>
      </c>
    </row>
    <row r="844" spans="1:3">
      <c r="A844" s="121" t="s">
        <v>1056</v>
      </c>
      <c r="B844" s="107">
        <v>660</v>
      </c>
      <c r="C844" s="106">
        <v>1</v>
      </c>
    </row>
    <row r="845" spans="1:3">
      <c r="A845" s="121" t="s">
        <v>1051</v>
      </c>
      <c r="B845" s="107">
        <v>165</v>
      </c>
      <c r="C845" s="106">
        <v>1</v>
      </c>
    </row>
    <row r="846" spans="1:3">
      <c r="A846" s="121" t="s">
        <v>1049</v>
      </c>
      <c r="B846" s="107">
        <v>42</v>
      </c>
      <c r="C846" s="106">
        <v>1</v>
      </c>
    </row>
    <row r="847" spans="1:3">
      <c r="A847" s="121" t="s">
        <v>1057</v>
      </c>
      <c r="B847" s="107">
        <v>50</v>
      </c>
      <c r="C847" s="106">
        <v>1</v>
      </c>
    </row>
    <row r="848" spans="1:3">
      <c r="A848" s="121" t="s">
        <v>144</v>
      </c>
      <c r="B848" s="107">
        <v>10</v>
      </c>
      <c r="C848" s="106">
        <v>1</v>
      </c>
    </row>
    <row r="849" spans="1:3">
      <c r="A849" s="121" t="s">
        <v>570</v>
      </c>
      <c r="B849" s="107">
        <v>3.5</v>
      </c>
      <c r="C849" s="106">
        <v>1</v>
      </c>
    </row>
    <row r="850" spans="1:3">
      <c r="A850" s="121" t="s">
        <v>571</v>
      </c>
      <c r="B850" s="107">
        <v>5.2</v>
      </c>
      <c r="C850" s="106">
        <v>1</v>
      </c>
    </row>
    <row r="851" spans="1:3">
      <c r="A851" s="121" t="s">
        <v>1039</v>
      </c>
      <c r="B851" s="107">
        <v>3</v>
      </c>
      <c r="C851" s="106">
        <v>1</v>
      </c>
    </row>
    <row r="852" spans="1:3">
      <c r="A852" s="121" t="s">
        <v>656</v>
      </c>
      <c r="B852" s="107">
        <v>2.5</v>
      </c>
      <c r="C852" s="106">
        <v>1</v>
      </c>
    </row>
    <row r="853" spans="1:3">
      <c r="A853" s="121" t="s">
        <v>657</v>
      </c>
      <c r="B853" s="107">
        <v>2.7</v>
      </c>
      <c r="C853" s="106">
        <v>1</v>
      </c>
    </row>
    <row r="854" spans="1:3">
      <c r="A854" s="121" t="s">
        <v>1154</v>
      </c>
      <c r="B854" s="107">
        <v>2.5</v>
      </c>
      <c r="C854" s="106">
        <v>1</v>
      </c>
    </row>
    <row r="855" spans="1:3">
      <c r="A855" s="121" t="s">
        <v>1155</v>
      </c>
      <c r="B855" s="107">
        <v>1.8</v>
      </c>
      <c r="C855" s="106">
        <v>1</v>
      </c>
    </row>
    <row r="856" spans="1:3">
      <c r="A856" s="121" t="s">
        <v>1156</v>
      </c>
      <c r="B856" s="107">
        <v>2.2000000000000002</v>
      </c>
      <c r="C856" s="106">
        <v>1</v>
      </c>
    </row>
    <row r="857" spans="1:3">
      <c r="A857" s="121" t="s">
        <v>942</v>
      </c>
      <c r="B857" s="107">
        <v>70</v>
      </c>
      <c r="C857" s="106">
        <v>1</v>
      </c>
    </row>
    <row r="858" spans="1:3">
      <c r="A858" s="121" t="s">
        <v>945</v>
      </c>
      <c r="B858" s="107">
        <v>80</v>
      </c>
      <c r="C858" s="106">
        <v>1</v>
      </c>
    </row>
    <row r="859" spans="1:3">
      <c r="A859" s="121" t="s">
        <v>870</v>
      </c>
      <c r="B859" s="107">
        <v>55</v>
      </c>
      <c r="C859" s="106">
        <v>1</v>
      </c>
    </row>
    <row r="860" spans="1:3">
      <c r="A860" s="121" t="s">
        <v>946</v>
      </c>
      <c r="B860" s="107">
        <v>115</v>
      </c>
      <c r="C860" s="106">
        <v>1</v>
      </c>
    </row>
    <row r="861" spans="1:3">
      <c r="A861" s="121" t="s">
        <v>948</v>
      </c>
      <c r="B861" s="107">
        <v>180</v>
      </c>
      <c r="C861" s="106">
        <v>1</v>
      </c>
    </row>
    <row r="862" spans="1:3">
      <c r="A862" s="121" t="s">
        <v>955</v>
      </c>
      <c r="B862" s="107">
        <v>330</v>
      </c>
      <c r="C862" s="106">
        <v>1</v>
      </c>
    </row>
    <row r="863" spans="1:3">
      <c r="A863" s="121" t="s">
        <v>947</v>
      </c>
      <c r="B863" s="107">
        <v>200</v>
      </c>
      <c r="C863" s="106">
        <v>1</v>
      </c>
    </row>
    <row r="864" spans="1:3">
      <c r="A864" s="121" t="s">
        <v>953</v>
      </c>
      <c r="B864" s="107">
        <v>220</v>
      </c>
      <c r="C864" s="106">
        <v>1</v>
      </c>
    </row>
    <row r="865" spans="1:3">
      <c r="A865" s="121" t="s">
        <v>952</v>
      </c>
      <c r="B865" s="107">
        <v>260</v>
      </c>
      <c r="C865" s="106">
        <v>1</v>
      </c>
    </row>
    <row r="866" spans="1:3">
      <c r="A866" s="121" t="s">
        <v>957</v>
      </c>
      <c r="B866" s="107">
        <v>280</v>
      </c>
      <c r="C866" s="106">
        <v>1</v>
      </c>
    </row>
    <row r="867" spans="1:3">
      <c r="A867" s="121" t="s">
        <v>950</v>
      </c>
      <c r="B867" s="107">
        <v>400</v>
      </c>
      <c r="C867" s="106">
        <v>1</v>
      </c>
    </row>
    <row r="868" spans="1:3">
      <c r="A868" s="121" t="s">
        <v>956</v>
      </c>
      <c r="B868" s="107">
        <v>400</v>
      </c>
      <c r="C868" s="106">
        <v>1</v>
      </c>
    </row>
    <row r="869" spans="1:3">
      <c r="A869" s="121" t="s">
        <v>951</v>
      </c>
      <c r="B869" s="107">
        <v>350</v>
      </c>
      <c r="C869" s="106">
        <v>1</v>
      </c>
    </row>
    <row r="870" spans="1:3">
      <c r="A870" s="121" t="s">
        <v>939</v>
      </c>
      <c r="B870" s="107">
        <v>45</v>
      </c>
      <c r="C870" s="106">
        <v>1</v>
      </c>
    </row>
    <row r="871" spans="1:3">
      <c r="A871" s="121" t="s">
        <v>954</v>
      </c>
      <c r="B871" s="107">
        <v>685</v>
      </c>
      <c r="C871" s="106">
        <v>1</v>
      </c>
    </row>
    <row r="872" spans="1:3">
      <c r="A872" s="121" t="s">
        <v>949</v>
      </c>
      <c r="B872" s="107">
        <v>650</v>
      </c>
      <c r="C872" s="106">
        <v>1</v>
      </c>
    </row>
    <row r="873" spans="1:3">
      <c r="A873" s="121" t="s">
        <v>940</v>
      </c>
      <c r="B873" s="107">
        <v>48</v>
      </c>
      <c r="C873" s="106">
        <v>1</v>
      </c>
    </row>
    <row r="874" spans="1:3">
      <c r="A874" s="121" t="s">
        <v>943</v>
      </c>
      <c r="B874" s="107">
        <v>58</v>
      </c>
      <c r="C874" s="106">
        <v>1</v>
      </c>
    </row>
    <row r="875" spans="1:3">
      <c r="A875" s="121" t="s">
        <v>972</v>
      </c>
      <c r="B875" s="107">
        <v>42</v>
      </c>
      <c r="C875" s="106">
        <v>1</v>
      </c>
    </row>
    <row r="876" spans="1:3">
      <c r="A876" s="121" t="s">
        <v>941</v>
      </c>
      <c r="B876" s="107">
        <v>58</v>
      </c>
      <c r="C876" s="106">
        <v>1</v>
      </c>
    </row>
    <row r="877" spans="1:3">
      <c r="A877" s="121" t="s">
        <v>944</v>
      </c>
      <c r="B877" s="107">
        <v>63</v>
      </c>
      <c r="C877" s="106">
        <v>1</v>
      </c>
    </row>
    <row r="878" spans="1:3">
      <c r="A878" s="121" t="s">
        <v>973</v>
      </c>
      <c r="B878" s="107">
        <v>42</v>
      </c>
      <c r="C878" s="106">
        <v>1</v>
      </c>
    </row>
    <row r="879" spans="1:3">
      <c r="A879" s="121" t="s">
        <v>1316</v>
      </c>
      <c r="B879" s="107">
        <v>15</v>
      </c>
      <c r="C879" s="106">
        <v>1</v>
      </c>
    </row>
    <row r="880" spans="1:3">
      <c r="A880" s="121" t="s">
        <v>86</v>
      </c>
      <c r="B880" s="107">
        <v>15.7</v>
      </c>
      <c r="C880" s="106">
        <v>1</v>
      </c>
    </row>
    <row r="881" spans="1:3">
      <c r="A881" s="121" t="s">
        <v>1385</v>
      </c>
      <c r="B881" s="107">
        <v>25</v>
      </c>
      <c r="C881" s="106">
        <v>1</v>
      </c>
    </row>
    <row r="882" spans="1:3">
      <c r="A882" s="121" t="s">
        <v>1018</v>
      </c>
      <c r="B882" s="107">
        <v>3</v>
      </c>
      <c r="C882" s="106">
        <v>1</v>
      </c>
    </row>
    <row r="883" spans="1:3">
      <c r="A883" s="121" t="s">
        <v>1426</v>
      </c>
      <c r="B883" s="107">
        <v>5</v>
      </c>
      <c r="C883" s="106">
        <v>1</v>
      </c>
    </row>
    <row r="884" spans="1:3">
      <c r="A884" s="121" t="s">
        <v>1116</v>
      </c>
      <c r="B884" s="107">
        <v>4</v>
      </c>
      <c r="C884" s="106">
        <v>1</v>
      </c>
    </row>
    <row r="885" spans="1:3">
      <c r="A885" s="121" t="s">
        <v>894</v>
      </c>
      <c r="B885" s="107">
        <v>4.5</v>
      </c>
      <c r="C885" s="106">
        <v>20</v>
      </c>
    </row>
    <row r="886" spans="1:3">
      <c r="A886" s="121" t="s">
        <v>1028</v>
      </c>
      <c r="B886" s="107">
        <v>5</v>
      </c>
      <c r="C886" s="106">
        <v>1</v>
      </c>
    </row>
    <row r="887" spans="1:3">
      <c r="A887" s="121" t="s">
        <v>586</v>
      </c>
      <c r="B887" s="107">
        <v>0.2</v>
      </c>
      <c r="C887" s="106">
        <v>100</v>
      </c>
    </row>
    <row r="888" spans="1:3">
      <c r="A888" s="121" t="s">
        <v>145</v>
      </c>
      <c r="B888" s="107">
        <v>0.15</v>
      </c>
      <c r="C888" s="106">
        <v>100</v>
      </c>
    </row>
    <row r="889" spans="1:3">
      <c r="A889" s="121" t="s">
        <v>146</v>
      </c>
      <c r="B889" s="107">
        <v>0.15</v>
      </c>
      <c r="C889" s="106">
        <v>50</v>
      </c>
    </row>
    <row r="890" spans="1:3">
      <c r="A890" s="121" t="s">
        <v>147</v>
      </c>
      <c r="B890" s="107">
        <v>0.1</v>
      </c>
      <c r="C890" s="106">
        <v>100</v>
      </c>
    </row>
    <row r="891" spans="1:3">
      <c r="A891" s="121" t="s">
        <v>832</v>
      </c>
      <c r="B891" s="107">
        <v>0.1</v>
      </c>
      <c r="C891" s="106">
        <v>100</v>
      </c>
    </row>
    <row r="892" spans="1:3">
      <c r="A892" s="121" t="s">
        <v>1427</v>
      </c>
      <c r="B892" s="107">
        <v>10</v>
      </c>
      <c r="C892" s="106">
        <v>1</v>
      </c>
    </row>
    <row r="893" spans="1:3">
      <c r="A893" s="121" t="s">
        <v>1498</v>
      </c>
      <c r="B893" s="107">
        <v>55</v>
      </c>
      <c r="C893" s="106">
        <v>1</v>
      </c>
    </row>
    <row r="894" spans="1:3">
      <c r="A894" s="121" t="s">
        <v>1499</v>
      </c>
      <c r="B894" s="107">
        <v>16</v>
      </c>
      <c r="C894" s="106">
        <v>1</v>
      </c>
    </row>
    <row r="895" spans="1:3">
      <c r="A895" s="121" t="s">
        <v>1500</v>
      </c>
      <c r="B895" s="107">
        <v>40</v>
      </c>
      <c r="C895" s="106">
        <v>1</v>
      </c>
    </row>
    <row r="896" spans="1:3">
      <c r="A896" s="121" t="s">
        <v>1501</v>
      </c>
      <c r="B896" s="107">
        <v>840</v>
      </c>
      <c r="C896" s="106">
        <v>1</v>
      </c>
    </row>
    <row r="897" spans="1:3">
      <c r="A897" s="121" t="s">
        <v>1502</v>
      </c>
      <c r="B897" s="107">
        <v>1000</v>
      </c>
      <c r="C897" s="106">
        <v>1</v>
      </c>
    </row>
    <row r="898" spans="1:3">
      <c r="A898" s="121" t="s">
        <v>1503</v>
      </c>
      <c r="B898" s="107">
        <v>25</v>
      </c>
      <c r="C898" s="106">
        <v>1</v>
      </c>
    </row>
    <row r="899" spans="1:3">
      <c r="A899" s="121" t="s">
        <v>1504</v>
      </c>
      <c r="B899" s="107">
        <v>165</v>
      </c>
      <c r="C899" s="106">
        <v>1</v>
      </c>
    </row>
    <row r="900" spans="1:3">
      <c r="A900" s="121" t="s">
        <v>1505</v>
      </c>
      <c r="B900" s="107">
        <v>102</v>
      </c>
      <c r="C900" s="106">
        <v>1</v>
      </c>
    </row>
    <row r="901" spans="1:3">
      <c r="A901" s="121" t="s">
        <v>1506</v>
      </c>
      <c r="B901" s="107">
        <v>110</v>
      </c>
      <c r="C901" s="106">
        <v>1</v>
      </c>
    </row>
    <row r="902" spans="1:3">
      <c r="A902" s="121" t="s">
        <v>1507</v>
      </c>
      <c r="B902" s="107">
        <v>128</v>
      </c>
      <c r="C902" s="106">
        <v>1</v>
      </c>
    </row>
    <row r="903" spans="1:3">
      <c r="A903" s="121" t="s">
        <v>1508</v>
      </c>
      <c r="B903" s="107">
        <v>106</v>
      </c>
      <c r="C903" s="106">
        <v>1</v>
      </c>
    </row>
    <row r="904" spans="1:3">
      <c r="A904" s="121" t="s">
        <v>1509</v>
      </c>
      <c r="B904" s="107">
        <v>144</v>
      </c>
      <c r="C904" s="106">
        <v>1</v>
      </c>
    </row>
    <row r="905" spans="1:3">
      <c r="A905" s="121" t="s">
        <v>1510</v>
      </c>
      <c r="B905" s="107">
        <v>188</v>
      </c>
      <c r="C905" s="106">
        <v>1</v>
      </c>
    </row>
    <row r="906" spans="1:3">
      <c r="A906" s="121" t="s">
        <v>1511</v>
      </c>
      <c r="B906" s="107">
        <v>245</v>
      </c>
      <c r="C906" s="106">
        <v>1</v>
      </c>
    </row>
    <row r="907" spans="1:3">
      <c r="A907" s="121" t="s">
        <v>1512</v>
      </c>
      <c r="B907" s="107">
        <v>0.49</v>
      </c>
      <c r="C907" s="106">
        <v>1</v>
      </c>
    </row>
    <row r="908" spans="1:3">
      <c r="A908" s="121" t="s">
        <v>1513</v>
      </c>
      <c r="B908" s="107">
        <v>80</v>
      </c>
      <c r="C908" s="106">
        <v>1</v>
      </c>
    </row>
    <row r="909" spans="1:3">
      <c r="A909" s="121" t="s">
        <v>1514</v>
      </c>
      <c r="B909" s="107">
        <v>6.2</v>
      </c>
      <c r="C909" s="106">
        <v>1</v>
      </c>
    </row>
    <row r="910" spans="1:3">
      <c r="A910" s="121" t="s">
        <v>1515</v>
      </c>
      <c r="B910" s="107">
        <v>15</v>
      </c>
      <c r="C910" s="106">
        <v>1</v>
      </c>
    </row>
    <row r="911" spans="1:3">
      <c r="A911" s="121" t="s">
        <v>1516</v>
      </c>
      <c r="B911" s="107">
        <v>54</v>
      </c>
      <c r="C911" s="106">
        <v>1</v>
      </c>
    </row>
    <row r="912" spans="1:3">
      <c r="A912" s="121" t="s">
        <v>1517</v>
      </c>
      <c r="B912" s="107">
        <v>63</v>
      </c>
      <c r="C912" s="106">
        <v>1</v>
      </c>
    </row>
    <row r="913" spans="1:3">
      <c r="A913" s="121" t="s">
        <v>1518</v>
      </c>
      <c r="B913" s="107">
        <v>145</v>
      </c>
      <c r="C913" s="106">
        <v>1</v>
      </c>
    </row>
    <row r="914" spans="1:3">
      <c r="A914" s="121" t="s">
        <v>1519</v>
      </c>
      <c r="B914" s="107">
        <v>1000</v>
      </c>
      <c r="C914" s="106">
        <v>1</v>
      </c>
    </row>
    <row r="915" spans="1:3">
      <c r="A915" s="121" t="s">
        <v>1520</v>
      </c>
      <c r="B915" s="107">
        <v>50</v>
      </c>
      <c r="C915" s="106">
        <v>1</v>
      </c>
    </row>
    <row r="916" spans="1:3">
      <c r="A916" s="121" t="s">
        <v>1521</v>
      </c>
      <c r="B916" s="107">
        <v>45</v>
      </c>
      <c r="C916" s="106">
        <v>1</v>
      </c>
    </row>
    <row r="917" spans="1:3">
      <c r="A917" s="121" t="s">
        <v>1522</v>
      </c>
      <c r="B917" s="107">
        <v>45</v>
      </c>
      <c r="C917" s="106">
        <v>1</v>
      </c>
    </row>
    <row r="918" spans="1:3">
      <c r="A918" s="121" t="s">
        <v>1523</v>
      </c>
      <c r="B918" s="107">
        <v>0.14000000000000001</v>
      </c>
      <c r="C918" s="106">
        <v>1</v>
      </c>
    </row>
    <row r="919" spans="1:3">
      <c r="A919" s="121" t="s">
        <v>1524</v>
      </c>
      <c r="B919" s="107">
        <v>2</v>
      </c>
      <c r="C919" s="106">
        <v>1</v>
      </c>
    </row>
    <row r="920" spans="1:3">
      <c r="A920" s="121" t="s">
        <v>1525</v>
      </c>
      <c r="B920" s="107">
        <v>10</v>
      </c>
      <c r="C920" s="106">
        <v>1</v>
      </c>
    </row>
    <row r="921" spans="1:3">
      <c r="A921" s="121" t="s">
        <v>1526</v>
      </c>
      <c r="B921" s="107">
        <v>25</v>
      </c>
      <c r="C921" s="106">
        <v>1</v>
      </c>
    </row>
    <row r="922" spans="1:3">
      <c r="A922" s="121" t="s">
        <v>1527</v>
      </c>
      <c r="B922" s="107">
        <v>5</v>
      </c>
      <c r="C922" s="106">
        <v>1</v>
      </c>
    </row>
    <row r="923" spans="1:3">
      <c r="A923" s="121" t="s">
        <v>1528</v>
      </c>
      <c r="B923" s="107">
        <v>5</v>
      </c>
      <c r="C923" s="106">
        <v>1</v>
      </c>
    </row>
    <row r="924" spans="1:3">
      <c r="A924" s="121" t="s">
        <v>1529</v>
      </c>
      <c r="B924" s="107">
        <v>60</v>
      </c>
      <c r="C924" s="106">
        <v>1</v>
      </c>
    </row>
    <row r="925" spans="1:3">
      <c r="A925" s="121" t="s">
        <v>1530</v>
      </c>
      <c r="B925" s="107">
        <v>0.2</v>
      </c>
      <c r="C925" s="106">
        <v>1</v>
      </c>
    </row>
    <row r="926" spans="1:3">
      <c r="A926" s="121" t="s">
        <v>1531</v>
      </c>
      <c r="B926" s="107">
        <v>25</v>
      </c>
      <c r="C926" s="106">
        <v>1</v>
      </c>
    </row>
    <row r="927" spans="1:3">
      <c r="A927" s="121" t="s">
        <v>1532</v>
      </c>
      <c r="B927" s="107">
        <v>350</v>
      </c>
      <c r="C927" s="106">
        <v>1</v>
      </c>
    </row>
    <row r="928" spans="1:3">
      <c r="A928" s="121" t="s">
        <v>1533</v>
      </c>
      <c r="B928" s="107">
        <v>60</v>
      </c>
      <c r="C928" s="106">
        <v>1</v>
      </c>
    </row>
    <row r="929" spans="1:3">
      <c r="A929" s="121" t="s">
        <v>1534</v>
      </c>
      <c r="B929" s="107">
        <v>75</v>
      </c>
      <c r="C929" s="106">
        <v>1</v>
      </c>
    </row>
    <row r="930" spans="1:3">
      <c r="A930" s="121" t="s">
        <v>1535</v>
      </c>
      <c r="B930" s="107">
        <v>50</v>
      </c>
      <c r="C930" s="106">
        <v>1</v>
      </c>
    </row>
    <row r="931" spans="1:3">
      <c r="A931" s="121" t="s">
        <v>1536</v>
      </c>
      <c r="B931" s="107">
        <v>23</v>
      </c>
      <c r="C931" s="106">
        <v>1</v>
      </c>
    </row>
    <row r="932" spans="1:3">
      <c r="A932" s="121" t="s">
        <v>1537</v>
      </c>
      <c r="B932" s="107">
        <v>130</v>
      </c>
      <c r="C932" s="106">
        <v>1</v>
      </c>
    </row>
    <row r="933" spans="1:3">
      <c r="A933" s="121" t="s">
        <v>1538</v>
      </c>
      <c r="B933" s="107">
        <v>100</v>
      </c>
      <c r="C933" s="106">
        <v>1</v>
      </c>
    </row>
    <row r="934" spans="1:3">
      <c r="A934" s="121" t="s">
        <v>1539</v>
      </c>
      <c r="B934" s="107">
        <v>25</v>
      </c>
      <c r="C934" s="106">
        <v>1</v>
      </c>
    </row>
    <row r="935" spans="1:3">
      <c r="A935" s="121" t="s">
        <v>1540</v>
      </c>
      <c r="B935" s="107">
        <v>30</v>
      </c>
      <c r="C935" s="106">
        <v>1</v>
      </c>
    </row>
    <row r="936" spans="1:3">
      <c r="A936" s="121" t="s">
        <v>1541</v>
      </c>
      <c r="B936" s="107">
        <v>70</v>
      </c>
      <c r="C936" s="106">
        <v>1</v>
      </c>
    </row>
    <row r="937" spans="1:3">
      <c r="A937" s="121" t="s">
        <v>1542</v>
      </c>
      <c r="B937" s="107">
        <v>35</v>
      </c>
      <c r="C937" s="106">
        <v>1</v>
      </c>
    </row>
  </sheetData>
  <autoFilter ref="A1:C937" xr:uid="{00000000-0001-0000-0F00-000000000000}"/>
  <phoneticPr fontId="16"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19</vt:i4>
      </vt:variant>
      <vt:variant>
        <vt:lpstr>Именованные диапазоны</vt:lpstr>
      </vt:variant>
      <vt:variant>
        <vt:i4>1</vt:i4>
      </vt:variant>
    </vt:vector>
  </HeadingPairs>
  <TitlesOfParts>
    <vt:vector size="20" baseType="lpstr">
      <vt:lpstr>HD камеры</vt:lpstr>
      <vt:lpstr>DVR</vt:lpstr>
      <vt:lpstr>IP камеры</vt:lpstr>
      <vt:lpstr>NVR</vt:lpstr>
      <vt:lpstr>Проектное оборудование</vt:lpstr>
      <vt:lpstr>Домофоны и СКУД</vt:lpstr>
      <vt:lpstr>Сетевое оборудование</vt:lpstr>
      <vt:lpstr>Кабель</vt:lpstr>
      <vt:lpstr>Пожарная безопасность</vt:lpstr>
      <vt:lpstr>Жесткие диски</vt:lpstr>
      <vt:lpstr>PTZ камеры</vt:lpstr>
      <vt:lpstr>Аксессуары и прочее</vt:lpstr>
      <vt:lpstr>Стабилизаторы</vt:lpstr>
      <vt:lpstr>AX PRO KIT</vt:lpstr>
      <vt:lpstr>ZkTeco</vt:lpstr>
      <vt:lpstr>KANIHAD</vt:lpstr>
      <vt:lpstr>RUBEZH</vt:lpstr>
      <vt:lpstr>Bolid</vt:lpstr>
      <vt:lpstr>Короткий прайс</vt:lpstr>
      <vt:lpstr>'Аксессуары и прочее'!Область_печати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itgroup</cp:lastModifiedBy>
  <dcterms:created xsi:type="dcterms:W3CDTF">2023-01-07T05:49:07Z</dcterms:created>
  <dcterms:modified xsi:type="dcterms:W3CDTF">2025-01-09T14:57:13Z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ileWhereFroms">
    <vt:lpwstr>PpjeLB1gRN0lwrPqMaCTkrur/rdX/SrbSqGg1MQBo5Jejq+tfwI+gWNc5GaZ9K1diwTVpBQlSHVCm484Erf+j2+wbfBCkWxivwa8BSPAe4yL1Kex5PfDuKQOg5o6epUR2/4PDkinAc2b17Da15IZdf/vKVjigriaTPGko2DetYD14VIKzJ/dy2YLenVIvaseUa7Wh55w+OlwlAqTAR+PIOOOLkRVWlhNtsnfwtq6HBpueNfxCCGVlOuiNqluo/8</vt:lpwstr>
  </property>
</Properties>
</file>